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 activeTab="1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19" i="15" l="1"/>
  <c r="M18" i="15"/>
  <c r="M17" i="15"/>
  <c r="H26" i="15"/>
  <c r="H25" i="15"/>
  <c r="H24" i="15"/>
  <c r="C43" i="1" l="1"/>
  <c r="R17" i="15"/>
  <c r="C33" i="15"/>
  <c r="R16" i="15"/>
  <c r="C32" i="15"/>
  <c r="R15" i="15"/>
  <c r="C31" i="15"/>
  <c r="C42" i="1" l="1"/>
  <c r="C41" i="1"/>
</calcChain>
</file>

<file path=xl/sharedStrings.xml><?xml version="1.0" encoding="utf-8"?>
<sst xmlns="http://schemas.openxmlformats.org/spreadsheetml/2006/main" count="202" uniqueCount="109">
  <si>
    <t>CH</t>
  </si>
  <si>
    <t>diplomatic cars</t>
  </si>
  <si>
    <t>vehicle type</t>
  </si>
  <si>
    <t>representation/agency/codes</t>
  </si>
  <si>
    <t>where seen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</si>
  <si>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</si>
  <si>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</si>
  <si>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</si>
  <si>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</si>
  <si>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</si>
  <si>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</si>
  <si>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</si>
  <si>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</si>
  <si>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</si>
  <si>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</si>
  <si>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</si>
  <si>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</si>
  <si>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</si>
  <si>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F</t>
  </si>
  <si>
    <t>A</t>
  </si>
  <si>
    <t>PL</t>
  </si>
  <si>
    <t>I</t>
  </si>
  <si>
    <t>CZ</t>
  </si>
  <si>
    <t>H</t>
  </si>
  <si>
    <t>FL</t>
  </si>
  <si>
    <t>SK</t>
  </si>
  <si>
    <t>SLO</t>
  </si>
  <si>
    <t>TR</t>
  </si>
  <si>
    <t>RO</t>
  </si>
  <si>
    <t>NL</t>
  </si>
  <si>
    <t>BG</t>
  </si>
  <si>
    <t>UA</t>
  </si>
  <si>
    <t>E</t>
  </si>
  <si>
    <t>LT</t>
  </si>
  <si>
    <t>HR</t>
  </si>
  <si>
    <t>P</t>
  </si>
  <si>
    <t>IRL</t>
  </si>
  <si>
    <t>RUS</t>
  </si>
  <si>
    <t>BIH</t>
  </si>
  <si>
    <t>B</t>
  </si>
  <si>
    <t>DK</t>
  </si>
  <si>
    <t>SRB</t>
  </si>
  <si>
    <t>LOGBOOK 2021 - WEEK 39 - SALZBURG</t>
  </si>
  <si>
    <t>CB</t>
  </si>
  <si>
    <t>Parkhaus Linzer Gasse</t>
  </si>
  <si>
    <t>Hotel Hofwirt</t>
  </si>
  <si>
    <t>WD-93, WD-50058, SL CC8, BP, FV, PT</t>
  </si>
  <si>
    <t>Oldtimer-Treffen Schloss Hellbrunn</t>
  </si>
  <si>
    <t>A 38, X 3700, K 4867, X 5100, X 57716</t>
  </si>
  <si>
    <t>EST</t>
  </si>
  <si>
    <t>LV</t>
  </si>
  <si>
    <t>WGM, KN</t>
  </si>
  <si>
    <t>S</t>
  </si>
  <si>
    <t>CYM</t>
  </si>
  <si>
    <t>CX</t>
  </si>
  <si>
    <t>GB</t>
  </si>
  <si>
    <t>AL-47-17</t>
  </si>
  <si>
    <t>PB 073, M 0762, M 071048</t>
  </si>
  <si>
    <t>RF, HD, WFO, BF 8388</t>
  </si>
  <si>
    <t>RI(2),DA, CK</t>
  </si>
  <si>
    <t>BG(2),KV</t>
  </si>
  <si>
    <t>HD, WFO, BF 8388</t>
  </si>
  <si>
    <t>AG(2),BE(2),ZH(2),BS, GR</t>
  </si>
  <si>
    <t>HHD 187</t>
  </si>
  <si>
    <t>OLDTIMER/EB 54</t>
  </si>
  <si>
    <t>RF</t>
  </si>
  <si>
    <t>CO</t>
  </si>
  <si>
    <t>LJ(2),MB, KP</t>
  </si>
  <si>
    <t>BE(3),AI(2), BS(2), BL, VD, ZG, ZH, SG</t>
  </si>
  <si>
    <t>B(4),DJ, CJ, BN, CV</t>
  </si>
  <si>
    <t>BT(2),BL(2),ZV, KN, DK, MA</t>
  </si>
  <si>
    <t>A(4),B(2), S</t>
  </si>
  <si>
    <t>WD-50058</t>
  </si>
  <si>
    <t>LJ, MB</t>
  </si>
  <si>
    <t>BE(3),BS, AI</t>
  </si>
  <si>
    <t>BT</t>
  </si>
  <si>
    <t>B(2),CJ</t>
  </si>
  <si>
    <t>A, S</t>
  </si>
  <si>
    <t>28, 59, 67</t>
  </si>
  <si>
    <t>RI(2)</t>
  </si>
  <si>
    <t>KN</t>
  </si>
  <si>
    <t>DA</t>
  </si>
  <si>
    <t>ZH, BS, SG</t>
  </si>
  <si>
    <t>Stadt Salzburg (ohne Oldtimer-Treffen Hellbrunn)</t>
  </si>
  <si>
    <t>Ganze Reise, 28.09.2021 - 30.09.2021</t>
  </si>
  <si>
    <t>ZG(8),VZ(4),SB(2),RI(2),PU(2),KA, KR, DU, DA, SI</t>
  </si>
  <si>
    <t>35(7),34(6),38(4),27(2), 58</t>
  </si>
  <si>
    <t>BG(4),ST(2),PK, VR, BU, SU, KZ, IC, KV, NS, KG</t>
  </si>
  <si>
    <t>FIN</t>
  </si>
  <si>
    <t>L</t>
  </si>
  <si>
    <t>BY</t>
  </si>
  <si>
    <t>GR</t>
  </si>
  <si>
    <t>IAE/P</t>
  </si>
  <si>
    <t>WX, DL</t>
  </si>
  <si>
    <t>L(3),VI</t>
  </si>
  <si>
    <t>AC, BC</t>
  </si>
  <si>
    <t>CCBE 5-46</t>
  </si>
  <si>
    <t>WD-93, WD-50058, WD-81164, SL CC8, BP, FV, PT</t>
  </si>
  <si>
    <t>1</t>
  </si>
  <si>
    <t>WD-93</t>
  </si>
  <si>
    <t>2</t>
  </si>
  <si>
    <t>3</t>
  </si>
  <si>
    <t>WD-81164</t>
  </si>
  <si>
    <t>4</t>
  </si>
  <si>
    <t>Mercedes S400 Hybrid</t>
  </si>
  <si>
    <t>93 = VAE</t>
  </si>
  <si>
    <t>Hotel Bristol, Salzburg</t>
  </si>
  <si>
    <t>BMW X3</t>
  </si>
  <si>
    <t xml:space="preserve">50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</si>
</sst>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="90" zoomScaleNormal="90" workbookViewId="0">
      <selection activeCell="D44" sqref="D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42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84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7" t="s">
        <v>96</v>
      </c>
    </row>
    <row r="6" spans="1:4" x14ac:dyDescent="0.25">
      <c r="A6" s="51">
        <v>2</v>
      </c>
      <c r="B6" s="8" t="s">
        <v>7</v>
      </c>
      <c r="C6" s="50">
        <v>10</v>
      </c>
      <c r="D6" s="65" t="s">
        <v>57</v>
      </c>
    </row>
    <row r="7" spans="1:4" x14ac:dyDescent="0.25">
      <c r="A7" s="51">
        <v>3</v>
      </c>
      <c r="B7" s="8" t="s">
        <v>19</v>
      </c>
      <c r="C7" s="50">
        <v>10</v>
      </c>
      <c r="D7" s="65" t="s">
        <v>97</v>
      </c>
    </row>
    <row r="8" spans="1:4" x14ac:dyDescent="0.25">
      <c r="A8" s="51">
        <v>4</v>
      </c>
      <c r="B8" s="8" t="s">
        <v>24</v>
      </c>
      <c r="C8" s="50">
        <v>10</v>
      </c>
      <c r="D8" s="24"/>
    </row>
    <row r="9" spans="1:4" x14ac:dyDescent="0.25">
      <c r="A9" s="51">
        <v>5</v>
      </c>
      <c r="B9" s="8" t="s">
        <v>28</v>
      </c>
      <c r="C9" s="50">
        <v>10</v>
      </c>
      <c r="D9" s="24"/>
    </row>
    <row r="10" spans="1:4" x14ac:dyDescent="0.25">
      <c r="A10" s="51">
        <v>6</v>
      </c>
      <c r="B10" s="8" t="s">
        <v>20</v>
      </c>
      <c r="C10" s="50">
        <v>10</v>
      </c>
      <c r="D10" s="24"/>
    </row>
    <row r="11" spans="1:4" x14ac:dyDescent="0.25">
      <c r="A11" s="51">
        <v>7</v>
      </c>
      <c r="B11" s="8" t="s">
        <v>26</v>
      </c>
      <c r="C11" s="50">
        <v>10</v>
      </c>
      <c r="D11" s="24"/>
    </row>
    <row r="12" spans="1:4" x14ac:dyDescent="0.25">
      <c r="A12" s="51">
        <v>8</v>
      </c>
      <c r="B12" s="8" t="s">
        <v>22</v>
      </c>
      <c r="C12" s="50">
        <v>10</v>
      </c>
      <c r="D12" s="24"/>
    </row>
    <row r="13" spans="1:4" x14ac:dyDescent="0.25">
      <c r="A13" s="51">
        <v>9</v>
      </c>
      <c r="B13" s="8" t="s">
        <v>29</v>
      </c>
      <c r="C13" s="50">
        <v>10</v>
      </c>
      <c r="D13" s="65" t="s">
        <v>56</v>
      </c>
    </row>
    <row r="14" spans="1:4" x14ac:dyDescent="0.25">
      <c r="A14" s="51">
        <v>10</v>
      </c>
      <c r="B14" s="8" t="s">
        <v>23</v>
      </c>
      <c r="C14" s="50">
        <v>10</v>
      </c>
      <c r="D14" s="24"/>
    </row>
    <row r="15" spans="1:4" x14ac:dyDescent="0.25">
      <c r="A15" s="51">
        <v>11</v>
      </c>
      <c r="B15" s="8" t="s">
        <v>30</v>
      </c>
      <c r="C15" s="50">
        <v>10</v>
      </c>
      <c r="D15" s="24"/>
    </row>
    <row r="16" spans="1:4" x14ac:dyDescent="0.25">
      <c r="A16" s="51">
        <v>12</v>
      </c>
      <c r="B16" s="8" t="s">
        <v>33</v>
      </c>
      <c r="C16" s="50">
        <v>10</v>
      </c>
      <c r="D16" s="24"/>
    </row>
    <row r="17" spans="1:4" x14ac:dyDescent="0.25">
      <c r="A17" s="51">
        <v>13</v>
      </c>
      <c r="B17" s="8" t="s">
        <v>25</v>
      </c>
      <c r="C17" s="50">
        <v>10</v>
      </c>
      <c r="D17" s="24"/>
    </row>
    <row r="18" spans="1:4" x14ac:dyDescent="0.25">
      <c r="A18" s="51">
        <v>14</v>
      </c>
      <c r="B18" s="8" t="s">
        <v>21</v>
      </c>
      <c r="C18" s="50">
        <v>10</v>
      </c>
      <c r="D18" s="24"/>
    </row>
    <row r="19" spans="1:4" x14ac:dyDescent="0.25">
      <c r="A19" s="51">
        <v>15</v>
      </c>
      <c r="B19" s="8" t="s">
        <v>34</v>
      </c>
      <c r="C19" s="50">
        <v>10</v>
      </c>
      <c r="D19" s="24" t="s">
        <v>85</v>
      </c>
    </row>
    <row r="20" spans="1:4" x14ac:dyDescent="0.25">
      <c r="A20" s="51">
        <v>16</v>
      </c>
      <c r="B20" s="8" t="s">
        <v>27</v>
      </c>
      <c r="C20" s="50">
        <v>10</v>
      </c>
      <c r="D20" s="24" t="s">
        <v>86</v>
      </c>
    </row>
    <row r="21" spans="1:4" x14ac:dyDescent="0.25">
      <c r="A21" s="51">
        <v>17</v>
      </c>
      <c r="B21" s="8" t="s">
        <v>18</v>
      </c>
      <c r="C21" s="50">
        <v>10</v>
      </c>
      <c r="D21" s="24"/>
    </row>
    <row r="22" spans="1:4" x14ac:dyDescent="0.25">
      <c r="A22" s="51">
        <v>18</v>
      </c>
      <c r="B22" s="8" t="s">
        <v>41</v>
      </c>
      <c r="C22" s="50">
        <v>10</v>
      </c>
      <c r="D22" s="24" t="s">
        <v>87</v>
      </c>
    </row>
    <row r="23" spans="1:4" x14ac:dyDescent="0.25">
      <c r="A23" s="51">
        <v>19</v>
      </c>
      <c r="B23" s="8" t="s">
        <v>39</v>
      </c>
      <c r="C23" s="50">
        <v>10</v>
      </c>
      <c r="D23" s="65" t="s">
        <v>64</v>
      </c>
    </row>
    <row r="24" spans="1:4" x14ac:dyDescent="0.25">
      <c r="A24" s="51">
        <v>20</v>
      </c>
      <c r="B24" s="8" t="s">
        <v>40</v>
      </c>
      <c r="C24" s="50">
        <v>10</v>
      </c>
      <c r="D24" s="65" t="s">
        <v>48</v>
      </c>
    </row>
    <row r="25" spans="1:4" x14ac:dyDescent="0.25">
      <c r="A25" s="52">
        <v>21</v>
      </c>
      <c r="B25" s="8" t="s">
        <v>35</v>
      </c>
      <c r="C25" s="50">
        <v>9</v>
      </c>
      <c r="D25" s="24" t="s">
        <v>94</v>
      </c>
    </row>
    <row r="26" spans="1:4" x14ac:dyDescent="0.25">
      <c r="A26" s="51">
        <v>22</v>
      </c>
      <c r="B26" s="8" t="s">
        <v>38</v>
      </c>
      <c r="C26" s="50">
        <v>7</v>
      </c>
      <c r="D26" s="24"/>
    </row>
    <row r="27" spans="1:4" x14ac:dyDescent="0.25">
      <c r="A27" s="51">
        <v>23</v>
      </c>
      <c r="B27" s="8" t="s">
        <v>55</v>
      </c>
      <c r="C27" s="50">
        <v>5</v>
      </c>
      <c r="D27" s="24" t="s">
        <v>58</v>
      </c>
    </row>
    <row r="28" spans="1:4" x14ac:dyDescent="0.25">
      <c r="A28" s="51">
        <v>24</v>
      </c>
      <c r="B28" s="8" t="s">
        <v>32</v>
      </c>
      <c r="C28" s="50">
        <v>4</v>
      </c>
      <c r="D28" s="24"/>
    </row>
    <row r="29" spans="1:4" x14ac:dyDescent="0.25">
      <c r="A29" s="51">
        <v>25</v>
      </c>
      <c r="B29" s="8" t="s">
        <v>88</v>
      </c>
      <c r="C29" s="50">
        <v>4</v>
      </c>
      <c r="D29" s="24"/>
    </row>
    <row r="30" spans="1:4" x14ac:dyDescent="0.25">
      <c r="A30" s="51">
        <v>26</v>
      </c>
      <c r="B30" s="8" t="s">
        <v>50</v>
      </c>
      <c r="C30" s="50">
        <v>4</v>
      </c>
      <c r="D30" s="24"/>
    </row>
    <row r="31" spans="1:4" x14ac:dyDescent="0.25">
      <c r="A31" s="51">
        <v>27</v>
      </c>
      <c r="B31" s="8" t="s">
        <v>52</v>
      </c>
      <c r="C31" s="50">
        <v>4</v>
      </c>
      <c r="D31" s="24"/>
    </row>
    <row r="32" spans="1:4" x14ac:dyDescent="0.25">
      <c r="A32" s="51">
        <v>28</v>
      </c>
      <c r="B32" s="8" t="s">
        <v>49</v>
      </c>
      <c r="C32" s="50">
        <v>2</v>
      </c>
      <c r="D32" s="24"/>
    </row>
    <row r="33" spans="1:4" x14ac:dyDescent="0.25">
      <c r="A33" s="51">
        <v>29</v>
      </c>
      <c r="B33" s="8" t="s">
        <v>89</v>
      </c>
      <c r="C33" s="50">
        <v>2</v>
      </c>
      <c r="D33" s="24"/>
    </row>
    <row r="34" spans="1:4" x14ac:dyDescent="0.25">
      <c r="A34" s="51">
        <v>30</v>
      </c>
      <c r="B34" s="8" t="s">
        <v>36</v>
      </c>
      <c r="C34" s="50">
        <v>2</v>
      </c>
      <c r="D34" s="24" t="s">
        <v>93</v>
      </c>
    </row>
    <row r="35" spans="1:4" x14ac:dyDescent="0.25">
      <c r="A35" s="51">
        <v>31</v>
      </c>
      <c r="B35" s="8" t="s">
        <v>31</v>
      </c>
      <c r="C35" s="50">
        <v>2</v>
      </c>
      <c r="D35" s="24" t="s">
        <v>95</v>
      </c>
    </row>
    <row r="36" spans="1:4" x14ac:dyDescent="0.25">
      <c r="A36" s="51">
        <v>32</v>
      </c>
      <c r="B36" s="8" t="s">
        <v>90</v>
      </c>
      <c r="C36" s="50">
        <v>1</v>
      </c>
      <c r="D36" s="24">
        <v>5</v>
      </c>
    </row>
    <row r="37" spans="1:4" x14ac:dyDescent="0.25">
      <c r="A37" s="51">
        <v>33</v>
      </c>
      <c r="B37" s="8" t="s">
        <v>53</v>
      </c>
      <c r="C37" s="50">
        <v>1</v>
      </c>
      <c r="D37" s="24" t="s">
        <v>54</v>
      </c>
    </row>
    <row r="38" spans="1:4" x14ac:dyDescent="0.25">
      <c r="A38" s="51">
        <v>34</v>
      </c>
      <c r="B38" s="8" t="s">
        <v>91</v>
      </c>
      <c r="C38" s="50">
        <v>1</v>
      </c>
      <c r="D38" s="24" t="s">
        <v>92</v>
      </c>
    </row>
    <row r="39" spans="1:4" x14ac:dyDescent="0.25">
      <c r="A39" s="51">
        <v>35</v>
      </c>
      <c r="B39" s="8" t="s">
        <v>37</v>
      </c>
      <c r="C39" s="50">
        <v>1</v>
      </c>
      <c r="D39" s="24">
        <v>67</v>
      </c>
    </row>
    <row r="40" spans="1:4" x14ac:dyDescent="0.25">
      <c r="A40" s="3"/>
      <c r="B40" s="3"/>
      <c r="C40" s="4"/>
      <c r="D40" s="74"/>
    </row>
    <row r="41" spans="1:4" s="2" customFormat="1" x14ac:dyDescent="0.25">
      <c r="A41" s="48" t="s">
        <v>6</v>
      </c>
      <c r="B41" s="49"/>
      <c r="C41" s="69">
        <f>COUNTIF(C5:C39,"&gt;0")</f>
        <v>35</v>
      </c>
      <c r="D41" s="31"/>
    </row>
    <row r="42" spans="1:4" x14ac:dyDescent="0.25">
      <c r="A42" s="46" t="s">
        <v>5</v>
      </c>
      <c r="B42" s="47"/>
      <c r="C42" s="70">
        <f>COUNTIF(C5:C39,"&gt;9")</f>
        <v>20</v>
      </c>
      <c r="D42" s="31"/>
    </row>
    <row r="43" spans="1:4" ht="12" x14ac:dyDescent="0.25">
      <c r="A43" s="71" t="s">
        <v>16</v>
      </c>
      <c r="B43" s="72"/>
      <c r="C43" s="73">
        <f>SUM(C5:C39)</f>
        <v>249</v>
      </c>
    </row>
    <row r="45" spans="1:4" x14ac:dyDescent="0.25">
      <c r="A45" s="2" t="s">
        <v>14</v>
      </c>
    </row>
  </sheetData>
  <sortState ref="B25:D39">
    <sortCondition descending="1" ref="C25:C39"/>
  </sortState>
  <conditionalFormatting sqref="C5:C39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="90" zoomScaleNormal="90" workbookViewId="0">
      <selection activeCell="S13" sqref="S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45.7109375" style="6" customWidth="1"/>
    <col min="5" max="5" width="3.7109375" style="6" customWidth="1"/>
    <col min="6" max="8" width="5.42578125" style="6" customWidth="1"/>
    <col min="9" max="9" width="45.7109375" style="6" customWidth="1"/>
    <col min="10" max="10" width="3.7109375" style="6" customWidth="1"/>
    <col min="11" max="13" width="5.42578125" style="6" customWidth="1"/>
    <col min="14" max="14" width="45.7109375" style="6" customWidth="1"/>
    <col min="15" max="15" width="3.7109375" style="6" customWidth="1"/>
    <col min="16" max="18" width="5.42578125" style="6" customWidth="1"/>
    <col min="19" max="19" width="45.7109375" style="6" customWidth="1"/>
    <col min="20" max="16384" width="11.42578125" style="6"/>
  </cols>
  <sheetData>
    <row r="1" spans="1:19" s="25" customFormat="1" ht="21" x14ac:dyDescent="0.25">
      <c r="A1" s="53" t="s">
        <v>42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7" t="s">
        <v>83</v>
      </c>
      <c r="B3" s="58"/>
      <c r="C3" s="59"/>
      <c r="D3" s="60"/>
      <c r="E3" s="32"/>
      <c r="F3" s="57" t="s">
        <v>44</v>
      </c>
      <c r="G3" s="58"/>
      <c r="H3" s="59"/>
      <c r="I3" s="60"/>
      <c r="J3" s="32"/>
      <c r="K3" s="57" t="s">
        <v>45</v>
      </c>
      <c r="L3" s="58"/>
      <c r="M3" s="59"/>
      <c r="N3" s="60"/>
      <c r="O3" s="32"/>
      <c r="P3" s="57" t="s">
        <v>47</v>
      </c>
      <c r="Q3" s="58"/>
      <c r="R3" s="59"/>
      <c r="S3" s="60"/>
    </row>
    <row r="4" spans="1:19" x14ac:dyDescent="0.25">
      <c r="F4" s="2"/>
      <c r="G4" s="2"/>
      <c r="H4" s="23"/>
      <c r="K4" s="2"/>
      <c r="L4" s="2"/>
      <c r="M4" s="23"/>
      <c r="P4" s="2"/>
      <c r="Q4" s="2"/>
      <c r="R4" s="23"/>
    </row>
    <row r="5" spans="1:19" x14ac:dyDescent="0.25">
      <c r="A5" s="51">
        <v>1</v>
      </c>
      <c r="B5" s="8" t="s">
        <v>19</v>
      </c>
      <c r="C5" s="26">
        <v>10</v>
      </c>
      <c r="D5" s="65" t="s">
        <v>46</v>
      </c>
      <c r="E5" s="68"/>
      <c r="F5" s="51">
        <v>1</v>
      </c>
      <c r="G5" s="8" t="s">
        <v>19</v>
      </c>
      <c r="H5" s="26">
        <v>10</v>
      </c>
      <c r="I5" s="65" t="s">
        <v>72</v>
      </c>
      <c r="J5" s="68"/>
      <c r="K5" s="51">
        <v>1</v>
      </c>
      <c r="L5" s="8" t="s">
        <v>19</v>
      </c>
      <c r="M5" s="26">
        <v>10</v>
      </c>
      <c r="N5" s="65"/>
      <c r="O5" s="68"/>
      <c r="P5" s="51">
        <v>1</v>
      </c>
      <c r="Q5" s="8" t="s">
        <v>7</v>
      </c>
      <c r="R5" s="26">
        <v>10</v>
      </c>
      <c r="S5" s="65" t="s">
        <v>57</v>
      </c>
    </row>
    <row r="6" spans="1:19" x14ac:dyDescent="0.25">
      <c r="A6" s="51">
        <v>2</v>
      </c>
      <c r="B6" s="8" t="s">
        <v>7</v>
      </c>
      <c r="C6" s="26">
        <v>10</v>
      </c>
      <c r="D6" s="65"/>
      <c r="E6" s="66"/>
      <c r="F6" s="51">
        <v>2</v>
      </c>
      <c r="G6" s="8" t="s">
        <v>7</v>
      </c>
      <c r="H6" s="26">
        <v>10</v>
      </c>
      <c r="I6" s="39"/>
      <c r="J6" s="66"/>
      <c r="K6" s="51">
        <v>2</v>
      </c>
      <c r="L6" s="8" t="s">
        <v>7</v>
      </c>
      <c r="M6" s="26">
        <v>7</v>
      </c>
      <c r="N6" s="39"/>
      <c r="O6" s="66"/>
      <c r="P6" s="51">
        <v>2</v>
      </c>
      <c r="Q6" s="8" t="s">
        <v>0</v>
      </c>
      <c r="R6" s="26">
        <v>8</v>
      </c>
      <c r="S6" s="39" t="s">
        <v>62</v>
      </c>
    </row>
    <row r="7" spans="1:19" x14ac:dyDescent="0.25">
      <c r="A7" s="51">
        <v>3</v>
      </c>
      <c r="B7" s="8" t="s">
        <v>29</v>
      </c>
      <c r="C7" s="26">
        <v>10</v>
      </c>
      <c r="D7" s="65"/>
      <c r="E7" s="66"/>
      <c r="F7" s="51">
        <v>3</v>
      </c>
      <c r="G7" s="8" t="s">
        <v>29</v>
      </c>
      <c r="H7" s="26">
        <v>5</v>
      </c>
      <c r="I7" s="65"/>
      <c r="J7" s="66"/>
      <c r="K7" s="51">
        <v>3</v>
      </c>
      <c r="L7" s="8" t="s">
        <v>0</v>
      </c>
      <c r="M7" s="26">
        <v>3</v>
      </c>
      <c r="N7" s="39" t="s">
        <v>82</v>
      </c>
      <c r="O7" s="66"/>
      <c r="P7" s="51">
        <v>3</v>
      </c>
      <c r="Q7" s="8" t="s">
        <v>40</v>
      </c>
      <c r="R7" s="26">
        <v>5</v>
      </c>
      <c r="S7" s="65" t="s">
        <v>48</v>
      </c>
    </row>
    <row r="8" spans="1:19" x14ac:dyDescent="0.25">
      <c r="A8" s="51">
        <v>4</v>
      </c>
      <c r="B8" s="8" t="s">
        <v>0</v>
      </c>
      <c r="C8" s="26">
        <v>10</v>
      </c>
      <c r="D8" s="39" t="s">
        <v>68</v>
      </c>
      <c r="E8" s="66"/>
      <c r="F8" s="51">
        <v>4</v>
      </c>
      <c r="G8" s="8" t="s">
        <v>21</v>
      </c>
      <c r="H8" s="26">
        <v>4</v>
      </c>
      <c r="I8" s="39" t="s">
        <v>66</v>
      </c>
      <c r="J8" s="66"/>
      <c r="K8" s="51">
        <v>4</v>
      </c>
      <c r="L8" s="8" t="s">
        <v>21</v>
      </c>
      <c r="M8" s="26">
        <v>2</v>
      </c>
      <c r="N8" s="65"/>
      <c r="O8" s="66"/>
      <c r="P8" s="51">
        <v>4</v>
      </c>
      <c r="Q8" s="8" t="s">
        <v>55</v>
      </c>
      <c r="R8" s="26">
        <v>3</v>
      </c>
      <c r="S8" s="39" t="s">
        <v>61</v>
      </c>
    </row>
    <row r="9" spans="1:19" x14ac:dyDescent="0.25">
      <c r="A9" s="51">
        <v>5</v>
      </c>
      <c r="B9" s="8" t="s">
        <v>18</v>
      </c>
      <c r="C9" s="26">
        <v>10</v>
      </c>
      <c r="D9" s="39"/>
      <c r="E9" s="66"/>
      <c r="F9" s="51">
        <v>5</v>
      </c>
      <c r="G9" s="8" t="s">
        <v>26</v>
      </c>
      <c r="H9" s="26">
        <v>2</v>
      </c>
      <c r="I9" s="39" t="s">
        <v>73</v>
      </c>
      <c r="J9" s="66"/>
      <c r="K9" s="51">
        <v>5</v>
      </c>
      <c r="L9" s="8" t="s">
        <v>22</v>
      </c>
      <c r="M9" s="26">
        <v>1</v>
      </c>
      <c r="N9" s="39" t="s">
        <v>39</v>
      </c>
      <c r="O9" s="66"/>
      <c r="P9" s="51">
        <v>5</v>
      </c>
      <c r="Q9" s="8" t="s">
        <v>18</v>
      </c>
      <c r="R9" s="26">
        <v>2</v>
      </c>
      <c r="S9" s="39"/>
    </row>
    <row r="10" spans="1:19" x14ac:dyDescent="0.25">
      <c r="A10" s="51">
        <v>6</v>
      </c>
      <c r="B10" s="8" t="s">
        <v>21</v>
      </c>
      <c r="C10" s="26">
        <v>10</v>
      </c>
      <c r="D10" s="39" t="s">
        <v>66</v>
      </c>
      <c r="E10" s="66"/>
      <c r="F10" s="51">
        <v>6</v>
      </c>
      <c r="G10" s="8" t="s">
        <v>0</v>
      </c>
      <c r="H10" s="26">
        <v>5</v>
      </c>
      <c r="I10" s="39" t="s">
        <v>74</v>
      </c>
      <c r="J10" s="66"/>
      <c r="K10" s="51">
        <v>6</v>
      </c>
      <c r="L10" s="8" t="s">
        <v>20</v>
      </c>
      <c r="M10" s="26">
        <v>1</v>
      </c>
      <c r="N10" s="39" t="s">
        <v>80</v>
      </c>
      <c r="O10" s="66"/>
      <c r="P10" s="51">
        <v>6</v>
      </c>
      <c r="Q10" s="8" t="s">
        <v>39</v>
      </c>
      <c r="R10" s="26">
        <v>1</v>
      </c>
      <c r="S10" s="65" t="s">
        <v>64</v>
      </c>
    </row>
    <row r="11" spans="1:19" x14ac:dyDescent="0.25">
      <c r="A11" s="51">
        <v>7</v>
      </c>
      <c r="B11" s="8" t="s">
        <v>28</v>
      </c>
      <c r="C11" s="26">
        <v>8</v>
      </c>
      <c r="D11" s="39" t="s">
        <v>69</v>
      </c>
      <c r="E11" s="66"/>
      <c r="F11" s="51">
        <v>7</v>
      </c>
      <c r="G11" s="8" t="s">
        <v>25</v>
      </c>
      <c r="H11" s="26">
        <v>1</v>
      </c>
      <c r="I11" s="39" t="s">
        <v>75</v>
      </c>
      <c r="J11" s="66"/>
      <c r="K11" s="51">
        <v>7</v>
      </c>
      <c r="L11" s="8" t="s">
        <v>34</v>
      </c>
      <c r="M11" s="26">
        <v>1</v>
      </c>
      <c r="N11" s="39" t="s">
        <v>81</v>
      </c>
      <c r="O11" s="66"/>
      <c r="P11" s="51">
        <v>7</v>
      </c>
      <c r="Q11" s="8" t="s">
        <v>52</v>
      </c>
      <c r="R11" s="26">
        <v>1</v>
      </c>
      <c r="S11" s="39" t="s">
        <v>63</v>
      </c>
    </row>
    <row r="12" spans="1:19" x14ac:dyDescent="0.25">
      <c r="A12" s="51">
        <v>8</v>
      </c>
      <c r="B12" s="8" t="s">
        <v>25</v>
      </c>
      <c r="C12" s="26">
        <v>8</v>
      </c>
      <c r="D12" s="39" t="s">
        <v>70</v>
      </c>
      <c r="E12" s="66"/>
      <c r="F12" s="51">
        <v>8</v>
      </c>
      <c r="G12" s="8" t="s">
        <v>28</v>
      </c>
      <c r="H12" s="26">
        <v>3</v>
      </c>
      <c r="I12" s="39" t="s">
        <v>76</v>
      </c>
      <c r="J12" s="66"/>
      <c r="K12" s="51">
        <v>8</v>
      </c>
      <c r="L12" s="8" t="s">
        <v>29</v>
      </c>
      <c r="M12" s="26">
        <v>1</v>
      </c>
      <c r="N12" s="39"/>
      <c r="O12" s="66"/>
      <c r="P12" s="51">
        <v>8</v>
      </c>
      <c r="Q12" s="8" t="s">
        <v>21</v>
      </c>
      <c r="R12" s="26">
        <v>1</v>
      </c>
      <c r="S12" s="39"/>
    </row>
    <row r="13" spans="1:19" x14ac:dyDescent="0.25">
      <c r="A13" s="51">
        <v>9</v>
      </c>
      <c r="B13" s="8" t="s">
        <v>22</v>
      </c>
      <c r="C13" s="26">
        <v>7</v>
      </c>
      <c r="D13" s="39" t="s">
        <v>71</v>
      </c>
      <c r="E13" s="66"/>
      <c r="F13" s="51">
        <v>9</v>
      </c>
      <c r="G13" s="8" t="s">
        <v>33</v>
      </c>
      <c r="H13" s="26">
        <v>1</v>
      </c>
      <c r="I13" s="39"/>
      <c r="J13" s="66"/>
      <c r="K13" s="51">
        <v>9</v>
      </c>
      <c r="L13" s="8" t="s">
        <v>30</v>
      </c>
      <c r="M13" s="26">
        <v>1</v>
      </c>
      <c r="N13" s="39" t="s">
        <v>43</v>
      </c>
      <c r="O13" s="66"/>
      <c r="P13" s="51">
        <v>9</v>
      </c>
      <c r="Q13" s="8" t="s">
        <v>29</v>
      </c>
      <c r="R13" s="26">
        <v>1</v>
      </c>
      <c r="S13" s="65" t="s">
        <v>56</v>
      </c>
    </row>
    <row r="14" spans="1:19" x14ac:dyDescent="0.25">
      <c r="A14" s="51">
        <v>10</v>
      </c>
      <c r="B14" s="8" t="s">
        <v>26</v>
      </c>
      <c r="C14" s="26">
        <v>4</v>
      </c>
      <c r="D14" s="39" t="s">
        <v>67</v>
      </c>
      <c r="E14" s="66"/>
      <c r="F14" s="51">
        <v>10</v>
      </c>
      <c r="G14" s="8" t="s">
        <v>39</v>
      </c>
      <c r="H14" s="26">
        <v>2</v>
      </c>
      <c r="I14" s="39"/>
      <c r="J14" s="66"/>
      <c r="K14" s="51">
        <v>10</v>
      </c>
      <c r="L14" s="8" t="s">
        <v>35</v>
      </c>
      <c r="M14" s="26">
        <v>1</v>
      </c>
      <c r="N14" s="39"/>
      <c r="O14" s="66"/>
      <c r="P14" s="3"/>
      <c r="Q14" s="3"/>
      <c r="R14" s="4"/>
      <c r="S14" s="66"/>
    </row>
    <row r="15" spans="1:19" x14ac:dyDescent="0.25">
      <c r="A15" s="51">
        <v>11</v>
      </c>
      <c r="B15" s="8" t="s">
        <v>34</v>
      </c>
      <c r="C15" s="26">
        <v>4</v>
      </c>
      <c r="D15" s="39" t="s">
        <v>59</v>
      </c>
      <c r="E15" s="66"/>
      <c r="F15" s="51">
        <v>11</v>
      </c>
      <c r="G15" s="8" t="s">
        <v>41</v>
      </c>
      <c r="H15" s="26">
        <v>3</v>
      </c>
      <c r="I15" s="39" t="s">
        <v>60</v>
      </c>
      <c r="J15" s="66"/>
      <c r="K15" s="51">
        <v>11</v>
      </c>
      <c r="L15" s="8" t="s">
        <v>32</v>
      </c>
      <c r="M15" s="26">
        <v>1</v>
      </c>
      <c r="N15" s="39"/>
      <c r="O15" s="66"/>
      <c r="P15" s="48" t="s">
        <v>6</v>
      </c>
      <c r="Q15" s="49"/>
      <c r="R15" s="69">
        <f>COUNTIF(R5:R13,"&gt;0")</f>
        <v>9</v>
      </c>
      <c r="S15" s="66"/>
    </row>
    <row r="16" spans="1:19" x14ac:dyDescent="0.25">
      <c r="A16" s="51">
        <v>12</v>
      </c>
      <c r="B16" s="8" t="s">
        <v>39</v>
      </c>
      <c r="C16" s="26">
        <v>3</v>
      </c>
      <c r="D16" s="39"/>
      <c r="E16" s="66"/>
      <c r="F16" s="51">
        <v>12</v>
      </c>
      <c r="G16" s="8" t="s">
        <v>18</v>
      </c>
      <c r="H16" s="26">
        <v>3</v>
      </c>
      <c r="I16" s="39" t="s">
        <v>78</v>
      </c>
      <c r="J16" s="66"/>
      <c r="K16" s="3"/>
      <c r="L16" s="3"/>
      <c r="M16" s="4"/>
      <c r="N16" s="66"/>
      <c r="O16" s="66"/>
      <c r="P16" s="46" t="s">
        <v>5</v>
      </c>
      <c r="Q16" s="47"/>
      <c r="R16" s="70">
        <f>COUNTIF(R5:R13,"&gt;9")</f>
        <v>1</v>
      </c>
      <c r="S16" s="66"/>
    </row>
    <row r="17" spans="1:18" x14ac:dyDescent="0.25">
      <c r="A17" s="51">
        <v>13</v>
      </c>
      <c r="B17" s="8" t="s">
        <v>41</v>
      </c>
      <c r="C17" s="26">
        <v>3</v>
      </c>
      <c r="D17" s="39" t="s">
        <v>60</v>
      </c>
      <c r="E17" s="66"/>
      <c r="F17" s="51">
        <v>13</v>
      </c>
      <c r="G17" s="8" t="s">
        <v>22</v>
      </c>
      <c r="H17" s="26">
        <v>2</v>
      </c>
      <c r="I17" s="39" t="s">
        <v>77</v>
      </c>
      <c r="J17" s="66"/>
      <c r="K17" s="48" t="s">
        <v>6</v>
      </c>
      <c r="L17" s="49"/>
      <c r="M17" s="69">
        <f>COUNTIF(M5:M15,"&gt;0")</f>
        <v>11</v>
      </c>
      <c r="N17" s="66"/>
      <c r="O17" s="66"/>
      <c r="P17" s="71" t="s">
        <v>16</v>
      </c>
      <c r="Q17" s="72"/>
      <c r="R17" s="73">
        <f>SUM(R5:R13)</f>
        <v>32</v>
      </c>
    </row>
    <row r="18" spans="1:18" x14ac:dyDescent="0.25">
      <c r="A18" s="51">
        <v>14</v>
      </c>
      <c r="B18" s="8" t="s">
        <v>32</v>
      </c>
      <c r="C18" s="26">
        <v>2</v>
      </c>
      <c r="D18" s="39"/>
      <c r="E18" s="66"/>
      <c r="F18" s="51">
        <v>14</v>
      </c>
      <c r="G18" s="8" t="s">
        <v>34</v>
      </c>
      <c r="H18" s="26">
        <v>2</v>
      </c>
      <c r="I18" s="39" t="s">
        <v>79</v>
      </c>
      <c r="J18" s="66"/>
      <c r="K18" s="46" t="s">
        <v>5</v>
      </c>
      <c r="L18" s="47"/>
      <c r="M18" s="70">
        <f>COUNTIF(M5:M15,"&gt;9")</f>
        <v>1</v>
      </c>
      <c r="N18" s="66"/>
      <c r="O18" s="66"/>
      <c r="P18" s="2"/>
      <c r="Q18" s="2"/>
      <c r="R18" s="23"/>
    </row>
    <row r="19" spans="1:18" x14ac:dyDescent="0.25">
      <c r="A19" s="51">
        <v>15</v>
      </c>
      <c r="B19" s="8" t="s">
        <v>20</v>
      </c>
      <c r="C19" s="26">
        <v>2</v>
      </c>
      <c r="D19" s="39" t="s">
        <v>51</v>
      </c>
      <c r="E19" s="66"/>
      <c r="F19" s="51">
        <v>15</v>
      </c>
      <c r="G19" s="8" t="s">
        <v>40</v>
      </c>
      <c r="H19" s="26">
        <v>1</v>
      </c>
      <c r="I19" s="39"/>
      <c r="J19" s="66"/>
      <c r="K19" s="71" t="s">
        <v>16</v>
      </c>
      <c r="L19" s="72"/>
      <c r="M19" s="73">
        <f>SUM(M5:M15)</f>
        <v>29</v>
      </c>
      <c r="O19" s="66"/>
    </row>
    <row r="20" spans="1:18" x14ac:dyDescent="0.25">
      <c r="A20" s="51">
        <v>16</v>
      </c>
      <c r="B20" s="8" t="s">
        <v>52</v>
      </c>
      <c r="C20" s="26">
        <v>1</v>
      </c>
      <c r="D20" s="39"/>
      <c r="E20" s="66"/>
      <c r="F20" s="51">
        <v>16</v>
      </c>
      <c r="G20" s="8" t="s">
        <v>52</v>
      </c>
      <c r="H20" s="26">
        <v>1</v>
      </c>
      <c r="I20" s="39"/>
      <c r="J20" s="66"/>
      <c r="O20" s="66"/>
    </row>
    <row r="21" spans="1:18" x14ac:dyDescent="0.25">
      <c r="A21" s="51">
        <v>17</v>
      </c>
      <c r="B21" s="8" t="s">
        <v>30</v>
      </c>
      <c r="C21" s="26">
        <v>1</v>
      </c>
      <c r="D21" s="39" t="s">
        <v>43</v>
      </c>
      <c r="E21" s="66"/>
      <c r="F21" s="51">
        <v>17</v>
      </c>
      <c r="G21" s="8" t="s">
        <v>55</v>
      </c>
      <c r="H21" s="26">
        <v>1</v>
      </c>
      <c r="I21" s="39" t="s">
        <v>65</v>
      </c>
      <c r="J21" s="66"/>
      <c r="O21" s="66"/>
    </row>
    <row r="22" spans="1:18" x14ac:dyDescent="0.25">
      <c r="A22" s="51">
        <v>18</v>
      </c>
      <c r="B22" s="8" t="s">
        <v>40</v>
      </c>
      <c r="C22" s="26">
        <v>1</v>
      </c>
      <c r="D22" s="65"/>
      <c r="E22" s="66"/>
      <c r="F22" s="51">
        <v>18</v>
      </c>
      <c r="G22" s="8" t="s">
        <v>32</v>
      </c>
      <c r="H22" s="26">
        <v>1</v>
      </c>
      <c r="I22" s="39"/>
      <c r="J22" s="66"/>
      <c r="O22" s="66"/>
    </row>
    <row r="23" spans="1:18" x14ac:dyDescent="0.25">
      <c r="A23" s="51">
        <v>19</v>
      </c>
      <c r="B23" s="8" t="s">
        <v>49</v>
      </c>
      <c r="C23" s="26">
        <v>1</v>
      </c>
      <c r="D23" s="39"/>
      <c r="E23" s="66"/>
      <c r="F23" s="3"/>
      <c r="G23" s="3"/>
      <c r="H23" s="4"/>
      <c r="I23" s="66"/>
      <c r="J23" s="66"/>
      <c r="O23" s="66"/>
    </row>
    <row r="24" spans="1:18" x14ac:dyDescent="0.25">
      <c r="A24" s="51">
        <v>20</v>
      </c>
      <c r="B24" s="8" t="s">
        <v>23</v>
      </c>
      <c r="C24" s="26">
        <v>1</v>
      </c>
      <c r="D24" s="39"/>
      <c r="E24" s="66"/>
      <c r="F24" s="48" t="s">
        <v>6</v>
      </c>
      <c r="G24" s="49"/>
      <c r="H24" s="69">
        <f>COUNTIF(H5:H22,"&gt;0")</f>
        <v>18</v>
      </c>
      <c r="I24" s="66"/>
      <c r="J24" s="66"/>
      <c r="O24" s="66"/>
    </row>
    <row r="25" spans="1:18" x14ac:dyDescent="0.25">
      <c r="A25" s="51">
        <v>21</v>
      </c>
      <c r="B25" s="8" t="s">
        <v>33</v>
      </c>
      <c r="C25" s="26">
        <v>1</v>
      </c>
      <c r="D25" s="39"/>
      <c r="E25" s="66"/>
      <c r="F25" s="46" t="s">
        <v>5</v>
      </c>
      <c r="G25" s="47"/>
      <c r="H25" s="70">
        <f>COUNTIF(H5:H22,"&gt;9")</f>
        <v>2</v>
      </c>
      <c r="I25" s="66"/>
      <c r="J25" s="66"/>
      <c r="O25" s="66"/>
    </row>
    <row r="26" spans="1:18" x14ac:dyDescent="0.25">
      <c r="A26" s="51">
        <v>22</v>
      </c>
      <c r="B26" s="8" t="s">
        <v>50</v>
      </c>
      <c r="C26" s="26">
        <v>1</v>
      </c>
      <c r="D26" s="39"/>
      <c r="E26" s="66"/>
      <c r="F26" s="71" t="s">
        <v>16</v>
      </c>
      <c r="G26" s="72"/>
      <c r="H26" s="73">
        <f>SUM(H5:H22)</f>
        <v>57</v>
      </c>
      <c r="J26" s="66"/>
      <c r="O26" s="66"/>
    </row>
    <row r="27" spans="1:18" x14ac:dyDescent="0.25">
      <c r="A27" s="51">
        <v>23</v>
      </c>
      <c r="B27" s="8" t="s">
        <v>53</v>
      </c>
      <c r="C27" s="26">
        <v>1</v>
      </c>
      <c r="D27" s="39" t="s">
        <v>54</v>
      </c>
      <c r="E27" s="66"/>
      <c r="J27" s="66"/>
      <c r="O27" s="66"/>
    </row>
    <row r="28" spans="1:18" x14ac:dyDescent="0.25">
      <c r="A28" s="51">
        <v>24</v>
      </c>
      <c r="B28" s="8" t="s">
        <v>55</v>
      </c>
      <c r="C28" s="26">
        <v>1</v>
      </c>
      <c r="D28" s="39" t="s">
        <v>65</v>
      </c>
      <c r="E28" s="66"/>
      <c r="J28" s="66"/>
      <c r="O28" s="66"/>
    </row>
    <row r="29" spans="1:18" x14ac:dyDescent="0.25">
      <c r="A29" s="51">
        <v>25</v>
      </c>
      <c r="B29" s="8" t="s">
        <v>35</v>
      </c>
      <c r="C29" s="26">
        <v>1</v>
      </c>
      <c r="D29" s="39"/>
      <c r="E29" s="66"/>
      <c r="J29" s="66"/>
      <c r="O29" s="66"/>
    </row>
    <row r="30" spans="1:18" x14ac:dyDescent="0.25">
      <c r="A30" s="3"/>
      <c r="B30" s="3"/>
      <c r="C30" s="4"/>
      <c r="D30" s="66"/>
      <c r="E30" s="66"/>
      <c r="J30" s="66"/>
      <c r="O30" s="66"/>
    </row>
    <row r="31" spans="1:18" x14ac:dyDescent="0.25">
      <c r="A31" s="48" t="s">
        <v>6</v>
      </c>
      <c r="B31" s="49"/>
      <c r="C31" s="69">
        <f>COUNTIF(C5:C29,"&gt;0")</f>
        <v>25</v>
      </c>
      <c r="D31" s="66"/>
      <c r="E31" s="66"/>
      <c r="J31" s="66"/>
      <c r="O31" s="66"/>
    </row>
    <row r="32" spans="1:18" x14ac:dyDescent="0.25">
      <c r="A32" s="46" t="s">
        <v>5</v>
      </c>
      <c r="B32" s="47"/>
      <c r="C32" s="70">
        <f>COUNTIF(C5:C29,"&gt;9")</f>
        <v>6</v>
      </c>
      <c r="D32" s="66"/>
      <c r="E32" s="66"/>
      <c r="J32" s="66"/>
      <c r="O32" s="66"/>
    </row>
    <row r="33" spans="1:19" ht="12" x14ac:dyDescent="0.25">
      <c r="A33" s="71" t="s">
        <v>16</v>
      </c>
      <c r="B33" s="72"/>
      <c r="C33" s="73">
        <f>SUM(C5:C29)</f>
        <v>111</v>
      </c>
      <c r="E33" s="66"/>
      <c r="J33" s="66"/>
      <c r="O33" s="66"/>
    </row>
    <row r="34" spans="1:19" ht="12" x14ac:dyDescent="0.25">
      <c r="A34" s="6"/>
      <c r="B34" s="6"/>
      <c r="C34" s="6"/>
      <c r="E34" s="66"/>
      <c r="J34" s="66"/>
      <c r="O34" s="66"/>
    </row>
    <row r="35" spans="1:19" x14ac:dyDescent="0.25">
      <c r="E35" s="66"/>
      <c r="J35" s="66"/>
      <c r="O35" s="66"/>
    </row>
    <row r="36" spans="1:19" x14ac:dyDescent="0.25">
      <c r="E36" s="66"/>
      <c r="J36" s="66"/>
      <c r="O36" s="66"/>
    </row>
    <row r="37" spans="1:19" x14ac:dyDescent="0.25">
      <c r="E37" s="66"/>
      <c r="J37" s="66"/>
      <c r="O37" s="66"/>
    </row>
    <row r="38" spans="1:19" x14ac:dyDescent="0.25">
      <c r="E38" s="66"/>
      <c r="J38" s="66"/>
      <c r="O38" s="66"/>
    </row>
    <row r="39" spans="1:19" x14ac:dyDescent="0.25">
      <c r="E39" s="66"/>
      <c r="J39" s="66"/>
      <c r="O39" s="66"/>
    </row>
    <row r="40" spans="1:19" x14ac:dyDescent="0.25">
      <c r="E40" s="66"/>
      <c r="J40" s="66"/>
      <c r="O40" s="66"/>
    </row>
    <row r="41" spans="1:19" x14ac:dyDescent="0.25">
      <c r="E41" s="66"/>
      <c r="J41" s="66"/>
      <c r="O41" s="66"/>
    </row>
    <row r="42" spans="1:19" x14ac:dyDescent="0.25">
      <c r="E42" s="66"/>
      <c r="J42" s="66"/>
      <c r="O42" s="66"/>
    </row>
    <row r="43" spans="1:19" x14ac:dyDescent="0.25">
      <c r="E43" s="66"/>
      <c r="J43" s="66"/>
      <c r="O43" s="66"/>
    </row>
    <row r="44" spans="1:19" x14ac:dyDescent="0.25">
      <c r="E44" s="66"/>
      <c r="J44" s="66"/>
      <c r="O44" s="66"/>
    </row>
    <row r="45" spans="1:19" x14ac:dyDescent="0.25">
      <c r="E45" s="66"/>
      <c r="J45" s="66"/>
      <c r="O45" s="66"/>
    </row>
    <row r="46" spans="1:19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</row>
    <row r="47" spans="1:19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</row>
  </sheetData>
  <sortState ref="B11:D29">
    <sortCondition descending="1" ref="C11:C29"/>
  </sortState>
  <conditionalFormatting sqref="C5:C29">
    <cfRule type="cellIs" dxfId="3" priority="7" operator="greaterThan">
      <formula>9</formula>
    </cfRule>
  </conditionalFormatting>
  <conditionalFormatting sqref="R5:R13">
    <cfRule type="cellIs" dxfId="2" priority="5" operator="greaterThan">
      <formula>9</formula>
    </cfRule>
  </conditionalFormatting>
  <conditionalFormatting sqref="H5:H22">
    <cfRule type="cellIs" dxfId="1" priority="2" operator="greaterThan">
      <formula>9</formula>
    </cfRule>
  </conditionalFormatting>
  <conditionalFormatting sqref="M5:M1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0" zoomScaleNormal="90" workbookViewId="0">
      <selection activeCell="E8" sqref="E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42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ht="12" x14ac:dyDescent="0.25">
      <c r="A5" s="32"/>
      <c r="B5" s="32"/>
      <c r="C5" s="31"/>
      <c r="D5" s="31"/>
      <c r="E5" s="32"/>
      <c r="F5" s="32"/>
    </row>
    <row r="6" spans="1:6" x14ac:dyDescent="0.25">
      <c r="A6" s="7"/>
      <c r="B6" s="1"/>
      <c r="C6" s="36"/>
      <c r="D6" s="34" t="s">
        <v>2</v>
      </c>
      <c r="E6" s="8" t="s">
        <v>3</v>
      </c>
      <c r="F6" s="8" t="s">
        <v>4</v>
      </c>
    </row>
    <row r="7" spans="1:6" ht="12" x14ac:dyDescent="0.25">
      <c r="A7" s="75" t="s">
        <v>98</v>
      </c>
      <c r="B7" s="9" t="s">
        <v>19</v>
      </c>
      <c r="C7" s="35" t="s">
        <v>99</v>
      </c>
      <c r="D7" s="35" t="s">
        <v>104</v>
      </c>
      <c r="E7" s="9" t="s">
        <v>105</v>
      </c>
      <c r="F7" s="9" t="s">
        <v>106</v>
      </c>
    </row>
    <row r="8" spans="1:6" ht="12" x14ac:dyDescent="0.25">
      <c r="A8" s="75" t="s">
        <v>100</v>
      </c>
      <c r="B8" s="9" t="s">
        <v>19</v>
      </c>
      <c r="C8" s="35" t="s">
        <v>72</v>
      </c>
      <c r="D8" s="35" t="s">
        <v>107</v>
      </c>
      <c r="E8" s="9" t="s">
        <v>108</v>
      </c>
      <c r="F8" s="9"/>
    </row>
    <row r="9" spans="1:6" ht="12" x14ac:dyDescent="0.25">
      <c r="A9" s="75" t="s">
        <v>101</v>
      </c>
      <c r="B9" s="9" t="s">
        <v>19</v>
      </c>
      <c r="C9" s="35" t="s">
        <v>102</v>
      </c>
      <c r="D9" s="35"/>
      <c r="E9" s="9"/>
      <c r="F9" s="9"/>
    </row>
    <row r="10" spans="1:6" ht="12" x14ac:dyDescent="0.25">
      <c r="A10" s="75" t="s">
        <v>103</v>
      </c>
      <c r="B10" s="9" t="s">
        <v>0</v>
      </c>
      <c r="C10" s="35" t="s">
        <v>96</v>
      </c>
      <c r="D10" s="35"/>
      <c r="E10" s="9"/>
      <c r="F10" s="9"/>
    </row>
    <row r="11" spans="1:6" ht="12" x14ac:dyDescent="0.25">
      <c r="A11" s="9"/>
      <c r="B11" s="9"/>
      <c r="C11" s="35"/>
      <c r="D11" s="35"/>
      <c r="E11" s="9"/>
      <c r="F11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17</v>
      </c>
      <c r="B1" s="54"/>
      <c r="C1" s="62"/>
      <c r="D1" s="54"/>
      <c r="E1" s="56"/>
    </row>
    <row r="3" spans="1:5" x14ac:dyDescent="0.25">
      <c r="A3" s="10" t="s">
        <v>8</v>
      </c>
      <c r="B3" s="11"/>
      <c r="C3" s="12"/>
      <c r="D3" s="13"/>
      <c r="E3" s="14"/>
    </row>
    <row r="4" spans="1:5" x14ac:dyDescent="0.25">
      <c r="A4" s="15" t="s">
        <v>9</v>
      </c>
      <c r="B4" s="16"/>
      <c r="C4" s="17"/>
      <c r="D4" s="16"/>
      <c r="E4" s="18"/>
    </row>
    <row r="5" spans="1:5" x14ac:dyDescent="0.25">
      <c r="A5" s="15" t="s">
        <v>11</v>
      </c>
      <c r="B5" s="16"/>
      <c r="C5" s="17"/>
      <c r="D5" s="16"/>
      <c r="E5" s="18"/>
    </row>
    <row r="6" spans="1:5" x14ac:dyDescent="0.25">
      <c r="A6" s="15" t="s">
        <v>10</v>
      </c>
      <c r="B6" s="16"/>
      <c r="C6" s="17"/>
      <c r="D6" s="16"/>
      <c r="E6" s="18"/>
    </row>
    <row r="7" spans="1:5" x14ac:dyDescent="0.25">
      <c r="A7" s="19" t="s">
        <v>15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12</v>
      </c>
      <c r="B9" s="42"/>
      <c r="C9" s="42"/>
      <c r="D9" s="42"/>
      <c r="E9" s="43"/>
    </row>
    <row r="10" spans="1:5" x14ac:dyDescent="0.25">
      <c r="A10" s="41" t="s">
        <v>13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2021-10-02T18:12:56Z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