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etail Airport" sheetId="18" r:id="rId3"/>
    <sheet name="diplomatic" sheetId="10" r:id="rId4"/>
    <sheet name="introduction" sheetId="17" r:id="rId5"/>
  </sheets>
  <calcPr calcId="145621"/>
</workbook>
</file>

<file path=xl/calcChain.xml><?xml version="1.0" encoding="utf-8"?>
<calcChain xmlns="http://schemas.openxmlformats.org/spreadsheetml/2006/main">
  <c r="H38" i="18" l="1"/>
  <c r="H37" i="18"/>
  <c r="H36" i="18"/>
  <c r="H18" i="18"/>
  <c r="H17" i="18"/>
  <c r="H16" i="18"/>
  <c r="C33" i="18"/>
  <c r="C32" i="18"/>
  <c r="C31" i="18"/>
  <c r="C21" i="18"/>
  <c r="C20" i="18"/>
  <c r="C19" i="18"/>
  <c r="C44" i="1" l="1"/>
  <c r="H26" i="15"/>
  <c r="C41" i="15"/>
  <c r="H25" i="15"/>
  <c r="C40" i="15"/>
  <c r="H24" i="15"/>
  <c r="C39" i="15"/>
  <c r="C43" i="1" l="1"/>
  <c r="C42" i="1"/>
</calcChain>
</file>

<file path=xl/sharedStrings.xml><?xml version="1.0" encoding="utf-8"?>
<sst xmlns="http://schemas.openxmlformats.org/spreadsheetml/2006/main" count="239" uniqueCount="105">
  <si>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</si>
  <si>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</si>
  <si>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</si>
  <si>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</si>
  <si>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</si>
  <si>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</si>
  <si>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</si>
  <si>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</si>
  <si>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</si>
  <si>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</si>
  <si>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</si>
  <si>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</si>
  <si>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</si>
  <si>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</si>
  <si>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</si>
  <si>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</si>
  <si>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</si>
  <si>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</si>
  <si>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</si>
  <si>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</si>
  <si>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20</t>
  </si>
  <si>
    <t>Tour, 22.05.2021, 06.30 - 12.00</t>
  </si>
  <si>
    <t>CDBE 22-46</t>
  </si>
  <si>
    <t>PL</t>
  </si>
  <si>
    <t>LT</t>
  </si>
  <si>
    <t>F</t>
  </si>
  <si>
    <t>I</t>
  </si>
  <si>
    <t>NL</t>
  </si>
  <si>
    <t>SK</t>
  </si>
  <si>
    <t>L</t>
  </si>
  <si>
    <t>SLO</t>
  </si>
  <si>
    <t>RO</t>
  </si>
  <si>
    <t>BG</t>
  </si>
  <si>
    <t>NMK</t>
  </si>
  <si>
    <t>A</t>
  </si>
  <si>
    <t>B</t>
  </si>
  <si>
    <t>H</t>
  </si>
  <si>
    <t>BIH</t>
  </si>
  <si>
    <t>CZ</t>
  </si>
  <si>
    <t>DK</t>
  </si>
  <si>
    <t>E</t>
  </si>
  <si>
    <t>FIN</t>
  </si>
  <si>
    <t>FL</t>
  </si>
  <si>
    <t>LV</t>
  </si>
  <si>
    <t>S</t>
  </si>
  <si>
    <t>GB</t>
  </si>
  <si>
    <t>KW</t>
  </si>
  <si>
    <t>GR</t>
  </si>
  <si>
    <t>PI</t>
  </si>
  <si>
    <t>IRL</t>
  </si>
  <si>
    <t>MH, KE, D</t>
  </si>
  <si>
    <t>MD</t>
  </si>
  <si>
    <t>RUS</t>
  </si>
  <si>
    <t>178</t>
  </si>
  <si>
    <t>SRB</t>
  </si>
  <si>
    <t>SA, IC, VR, BG, PA, BU, SO ,PP</t>
  </si>
  <si>
    <t>TR</t>
  </si>
  <si>
    <t>34(6),33, 61, 76</t>
  </si>
  <si>
    <t>UA</t>
  </si>
  <si>
    <t>AT, BK</t>
  </si>
  <si>
    <t>P</t>
  </si>
  <si>
    <t>CDBE 38-9</t>
  </si>
  <si>
    <t>LL</t>
  </si>
  <si>
    <t>LL, WM</t>
  </si>
  <si>
    <t>MC</t>
  </si>
  <si>
    <t>TT</t>
  </si>
  <si>
    <t>USA</t>
  </si>
  <si>
    <t>NY I GOTHAM</t>
  </si>
  <si>
    <t>F547</t>
  </si>
  <si>
    <t>BS 91810 (parrot)</t>
  </si>
  <si>
    <t>SÄK(2)</t>
  </si>
  <si>
    <t>S 6IBT (dealer/blue)</t>
  </si>
  <si>
    <t>C 89424, C 97089</t>
  </si>
  <si>
    <t>Parking P1</t>
  </si>
  <si>
    <t>68(7),90(3),67(2),25(2),21, 57, 74, 59, 38, 83, 75</t>
  </si>
  <si>
    <t>WM</t>
  </si>
  <si>
    <t>Airport Zürich, 22.05.2021, P1, P4, P6, P60</t>
  </si>
  <si>
    <t>Parking P4 (new Parking in the Cyrcle-bulidling)</t>
  </si>
  <si>
    <t>68</t>
  </si>
  <si>
    <t>Parking P6</t>
  </si>
  <si>
    <t>LA 25GU (temp/blue), B 107IH (elektro), B I11</t>
  </si>
  <si>
    <t>68(13),67(5),74(3),21(3),25(3),29, 54, 06, 93, 01, 90</t>
  </si>
  <si>
    <r>
      <t xml:space="preserve">DO(6),BZ(4),B(3),FK(2), </t>
    </r>
    <r>
      <rPr>
        <sz val="9"/>
        <color rgb="FFFF0000"/>
        <rFont val="Courier New"/>
        <family val="3"/>
      </rPr>
      <t>LA 25GU (temp/blue)</t>
    </r>
  </si>
  <si>
    <r>
      <t xml:space="preserve">B(12),FK(6),BZ(3),IM, I, DO, GD, </t>
    </r>
    <r>
      <rPr>
        <sz val="9"/>
        <color rgb="FFFF0000"/>
        <rFont val="Courier New"/>
        <family val="3"/>
      </rPr>
      <t>B 107IH (elektro)</t>
    </r>
  </si>
  <si>
    <t>Parking P60</t>
  </si>
  <si>
    <t>68(7),67(3),74(2),90(2),88, 39, 03, 21, 57, 78, 25, 71, 01</t>
  </si>
  <si>
    <r>
      <t xml:space="preserve">BZ(6),DO(3),B(3),FK(2),IL, W, </t>
    </r>
    <r>
      <rPr>
        <sz val="9"/>
        <color rgb="FFFF0000"/>
        <rFont val="Courier New"/>
        <family val="3"/>
      </rPr>
      <t>B I11</t>
    </r>
  </si>
  <si>
    <t>CDBE 22-46, CDBE 38-9</t>
  </si>
  <si>
    <t>SK(15),ST(2),KU, GE</t>
  </si>
  <si>
    <t>KW, LL, WM</t>
  </si>
  <si>
    <t>HR</t>
  </si>
  <si>
    <t>DA</t>
  </si>
  <si>
    <t>AT, BC, BK</t>
  </si>
  <si>
    <t>LA 25GU/21 (temp/blue), B 107IH (elektro), S 6IBT (dealer/blue), B I11</t>
  </si>
  <si>
    <t>LOGBOOK - 2021 WEEK 20 - DETAILS AIRPORT</t>
  </si>
  <si>
    <t>1</t>
  </si>
  <si>
    <t>Ford Mondeo</t>
  </si>
  <si>
    <t>46 = Turkey</t>
  </si>
  <si>
    <t>near Aarau</t>
  </si>
  <si>
    <t>2</t>
  </si>
  <si>
    <t>Volvo XC60</t>
  </si>
  <si>
    <t>9 = USA</t>
  </si>
  <si>
    <t>Airport Zürich P60</t>
  </si>
  <si>
    <t>SA, IC, VR, BG, PA, BU, SO, PP, ZR, SU</t>
  </si>
  <si>
    <t>MH/AO, KE,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</si>
</sst>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87</v>
      </c>
    </row>
    <row r="6" spans="1:4" x14ac:dyDescent="0.25">
      <c r="A6" s="51">
        <v>2</v>
      </c>
      <c r="B6" s="8" t="s">
        <v>9</v>
      </c>
      <c r="C6" s="50">
        <v>10</v>
      </c>
      <c r="D6" s="24" t="s">
        <v>70</v>
      </c>
    </row>
    <row r="7" spans="1:4" x14ac:dyDescent="0.25">
      <c r="A7" s="51">
        <v>3</v>
      </c>
      <c r="B7" s="8" t="s">
        <v>23</v>
      </c>
      <c r="C7" s="50">
        <v>10</v>
      </c>
      <c r="D7" s="24"/>
    </row>
    <row r="8" spans="1:4" x14ac:dyDescent="0.25">
      <c r="A8" s="51">
        <v>4</v>
      </c>
      <c r="B8" s="8" t="s">
        <v>24</v>
      </c>
      <c r="C8" s="50">
        <v>10</v>
      </c>
      <c r="D8" s="24"/>
    </row>
    <row r="9" spans="1:4" x14ac:dyDescent="0.25">
      <c r="A9" s="51">
        <v>5</v>
      </c>
      <c r="B9" s="8" t="s">
        <v>25</v>
      </c>
      <c r="C9" s="50">
        <v>10</v>
      </c>
      <c r="D9" s="24"/>
    </row>
    <row r="10" spans="1:4" x14ac:dyDescent="0.25">
      <c r="A10" s="51">
        <v>6</v>
      </c>
      <c r="B10" s="8" t="s">
        <v>26</v>
      </c>
      <c r="C10" s="50">
        <v>10</v>
      </c>
      <c r="D10" s="24"/>
    </row>
    <row r="11" spans="1:4" x14ac:dyDescent="0.25">
      <c r="A11" s="51">
        <v>7</v>
      </c>
      <c r="B11" s="8" t="s">
        <v>27</v>
      </c>
      <c r="C11" s="50">
        <v>10</v>
      </c>
      <c r="D11" s="24"/>
    </row>
    <row r="12" spans="1:4" x14ac:dyDescent="0.25">
      <c r="A12" s="51">
        <v>8</v>
      </c>
      <c r="B12" s="8" t="s">
        <v>28</v>
      </c>
      <c r="C12" s="50">
        <v>10</v>
      </c>
      <c r="D12" s="65" t="s">
        <v>72</v>
      </c>
    </row>
    <row r="13" spans="1:4" x14ac:dyDescent="0.25">
      <c r="A13" s="51">
        <v>9</v>
      </c>
      <c r="B13" s="8" t="s">
        <v>29</v>
      </c>
      <c r="C13" s="50">
        <v>10</v>
      </c>
      <c r="D13" s="24"/>
    </row>
    <row r="14" spans="1:4" x14ac:dyDescent="0.25">
      <c r="A14" s="51">
        <v>10</v>
      </c>
      <c r="B14" s="8" t="s">
        <v>30</v>
      </c>
      <c r="C14" s="50">
        <v>10</v>
      </c>
      <c r="D14" s="24"/>
    </row>
    <row r="15" spans="1:4" x14ac:dyDescent="0.25">
      <c r="A15" s="51">
        <v>11</v>
      </c>
      <c r="B15" s="8" t="s">
        <v>31</v>
      </c>
      <c r="C15" s="50">
        <v>10</v>
      </c>
      <c r="D15" s="24"/>
    </row>
    <row r="16" spans="1:4" x14ac:dyDescent="0.25">
      <c r="A16" s="51">
        <v>12</v>
      </c>
      <c r="B16" s="8" t="s">
        <v>32</v>
      </c>
      <c r="C16" s="50">
        <v>10</v>
      </c>
      <c r="D16" s="24"/>
    </row>
    <row r="17" spans="1:4" x14ac:dyDescent="0.25">
      <c r="A17" s="51">
        <v>13</v>
      </c>
      <c r="B17" s="8" t="s">
        <v>33</v>
      </c>
      <c r="C17" s="50">
        <v>10</v>
      </c>
      <c r="D17" s="24" t="s">
        <v>88</v>
      </c>
    </row>
    <row r="18" spans="1:4" x14ac:dyDescent="0.25">
      <c r="A18" s="51">
        <v>14</v>
      </c>
      <c r="B18" s="8" t="s">
        <v>34</v>
      </c>
      <c r="C18" s="50">
        <v>10</v>
      </c>
      <c r="D18" s="65" t="s">
        <v>93</v>
      </c>
    </row>
    <row r="19" spans="1:4" x14ac:dyDescent="0.25">
      <c r="A19" s="51">
        <v>15</v>
      </c>
      <c r="B19" s="8" t="s">
        <v>35</v>
      </c>
      <c r="C19" s="50">
        <v>10</v>
      </c>
      <c r="D19" s="24"/>
    </row>
    <row r="20" spans="1:4" x14ac:dyDescent="0.25">
      <c r="A20" s="51">
        <v>16</v>
      </c>
      <c r="B20" s="8" t="s">
        <v>36</v>
      </c>
      <c r="C20" s="50">
        <v>10</v>
      </c>
      <c r="D20" s="24"/>
    </row>
    <row r="21" spans="1:4" x14ac:dyDescent="0.25">
      <c r="A21" s="51">
        <v>17</v>
      </c>
      <c r="B21" s="8" t="s">
        <v>42</v>
      </c>
      <c r="C21" s="50">
        <v>10</v>
      </c>
      <c r="D21" s="24"/>
    </row>
    <row r="22" spans="1:4" x14ac:dyDescent="0.25">
      <c r="A22" s="51">
        <v>18</v>
      </c>
      <c r="B22" s="8" t="s">
        <v>38</v>
      </c>
      <c r="C22" s="50">
        <v>10</v>
      </c>
      <c r="D22" s="24"/>
    </row>
    <row r="23" spans="1:4" x14ac:dyDescent="0.25">
      <c r="A23" s="51">
        <v>19</v>
      </c>
      <c r="B23" s="8" t="s">
        <v>54</v>
      </c>
      <c r="C23" s="50">
        <v>10</v>
      </c>
      <c r="D23" s="24" t="s">
        <v>103</v>
      </c>
    </row>
    <row r="24" spans="1:4" x14ac:dyDescent="0.25">
      <c r="A24" s="51">
        <v>20</v>
      </c>
      <c r="B24" s="8" t="s">
        <v>56</v>
      </c>
      <c r="C24" s="50">
        <v>9</v>
      </c>
      <c r="D24" s="24" t="s">
        <v>57</v>
      </c>
    </row>
    <row r="25" spans="1:4" x14ac:dyDescent="0.25">
      <c r="A25" s="52">
        <v>21</v>
      </c>
      <c r="B25" s="8" t="s">
        <v>40</v>
      </c>
      <c r="C25" s="50">
        <v>9</v>
      </c>
      <c r="D25" s="24"/>
    </row>
    <row r="26" spans="1:4" x14ac:dyDescent="0.25">
      <c r="A26" s="51">
        <v>22</v>
      </c>
      <c r="B26" s="8" t="s">
        <v>60</v>
      </c>
      <c r="C26" s="50">
        <v>5</v>
      </c>
      <c r="D26" s="24" t="s">
        <v>29</v>
      </c>
    </row>
    <row r="27" spans="1:4" x14ac:dyDescent="0.25">
      <c r="A27" s="51">
        <v>23</v>
      </c>
      <c r="B27" s="8" t="s">
        <v>39</v>
      </c>
      <c r="C27" s="50">
        <v>4</v>
      </c>
      <c r="D27" s="65" t="s">
        <v>69</v>
      </c>
    </row>
    <row r="28" spans="1:4" x14ac:dyDescent="0.25">
      <c r="A28" s="51">
        <v>24</v>
      </c>
      <c r="B28" s="8" t="s">
        <v>45</v>
      </c>
      <c r="C28" s="50">
        <v>4</v>
      </c>
      <c r="D28" s="24" t="s">
        <v>89</v>
      </c>
    </row>
    <row r="29" spans="1:4" x14ac:dyDescent="0.25">
      <c r="A29" s="51">
        <v>25</v>
      </c>
      <c r="B29" s="8" t="s">
        <v>37</v>
      </c>
      <c r="C29" s="50">
        <v>3</v>
      </c>
      <c r="D29" s="24"/>
    </row>
    <row r="30" spans="1:4" x14ac:dyDescent="0.25">
      <c r="A30" s="51">
        <v>26</v>
      </c>
      <c r="B30" s="8" t="s">
        <v>49</v>
      </c>
      <c r="C30" s="50">
        <v>3</v>
      </c>
      <c r="D30" s="24" t="s">
        <v>104</v>
      </c>
    </row>
    <row r="31" spans="1:4" x14ac:dyDescent="0.25">
      <c r="A31" s="51">
        <v>27</v>
      </c>
      <c r="B31" s="8" t="s">
        <v>58</v>
      </c>
      <c r="C31" s="50">
        <v>3</v>
      </c>
      <c r="D31" s="24" t="s">
        <v>92</v>
      </c>
    </row>
    <row r="32" spans="1:4" x14ac:dyDescent="0.25">
      <c r="A32" s="51">
        <v>28</v>
      </c>
      <c r="B32" s="8" t="s">
        <v>41</v>
      </c>
      <c r="C32" s="50">
        <v>2</v>
      </c>
      <c r="D32" s="24"/>
    </row>
    <row r="33" spans="1:4" x14ac:dyDescent="0.25">
      <c r="A33" s="51">
        <v>29</v>
      </c>
      <c r="B33" s="8" t="s">
        <v>51</v>
      </c>
      <c r="C33" s="50">
        <v>2</v>
      </c>
      <c r="D33" s="24"/>
    </row>
    <row r="34" spans="1:4" x14ac:dyDescent="0.25">
      <c r="A34" s="51">
        <v>30</v>
      </c>
      <c r="B34" s="8" t="s">
        <v>43</v>
      </c>
      <c r="C34" s="50">
        <v>1</v>
      </c>
      <c r="D34" s="24"/>
    </row>
    <row r="35" spans="1:4" x14ac:dyDescent="0.25">
      <c r="A35" s="51">
        <v>31</v>
      </c>
      <c r="B35" s="8" t="s">
        <v>44</v>
      </c>
      <c r="C35" s="50">
        <v>1</v>
      </c>
      <c r="D35" s="24"/>
    </row>
    <row r="36" spans="1:4" x14ac:dyDescent="0.25">
      <c r="A36" s="51">
        <v>32</v>
      </c>
      <c r="B36" s="8" t="s">
        <v>47</v>
      </c>
      <c r="C36" s="50">
        <v>1</v>
      </c>
      <c r="D36" s="24" t="s">
        <v>48</v>
      </c>
    </row>
    <row r="37" spans="1:4" x14ac:dyDescent="0.25">
      <c r="A37" s="51">
        <v>33</v>
      </c>
      <c r="B37" s="8" t="s">
        <v>90</v>
      </c>
      <c r="C37" s="50">
        <v>1</v>
      </c>
      <c r="D37" s="24" t="s">
        <v>91</v>
      </c>
    </row>
    <row r="38" spans="1:4" x14ac:dyDescent="0.25">
      <c r="A38" s="51">
        <v>34</v>
      </c>
      <c r="B38" s="8" t="s">
        <v>52</v>
      </c>
      <c r="C38" s="50">
        <v>1</v>
      </c>
      <c r="D38" s="24">
        <v>178</v>
      </c>
    </row>
    <row r="39" spans="1:4" x14ac:dyDescent="0.25">
      <c r="A39" s="51">
        <v>35</v>
      </c>
      <c r="B39" s="8" t="s">
        <v>64</v>
      </c>
      <c r="C39" s="50">
        <v>1</v>
      </c>
      <c r="D39" s="24"/>
    </row>
    <row r="40" spans="1:4" x14ac:dyDescent="0.25">
      <c r="A40" s="51">
        <v>36</v>
      </c>
      <c r="B40" s="75" t="s">
        <v>66</v>
      </c>
      <c r="C40" s="50">
        <v>1</v>
      </c>
      <c r="D40" s="65" t="s">
        <v>67</v>
      </c>
    </row>
    <row r="41" spans="1:4" x14ac:dyDescent="0.25">
      <c r="A41" s="3"/>
      <c r="B41" s="3"/>
      <c r="C41" s="4"/>
      <c r="D41" s="74"/>
    </row>
    <row r="42" spans="1:4" s="2" customFormat="1" x14ac:dyDescent="0.25">
      <c r="A42" s="48" t="s">
        <v>8</v>
      </c>
      <c r="B42" s="49"/>
      <c r="C42" s="69">
        <f>COUNTIF(C5:C40,"&gt;0")</f>
        <v>36</v>
      </c>
      <c r="D42" s="31"/>
    </row>
    <row r="43" spans="1:4" x14ac:dyDescent="0.25">
      <c r="A43" s="46" t="s">
        <v>7</v>
      </c>
      <c r="B43" s="47"/>
      <c r="C43" s="70">
        <f>COUNTIF(C5:C40,"&gt;9")</f>
        <v>19</v>
      </c>
      <c r="D43" s="31"/>
    </row>
    <row r="44" spans="1:4" ht="12" x14ac:dyDescent="0.25">
      <c r="A44" s="71" t="s">
        <v>18</v>
      </c>
      <c r="B44" s="72"/>
      <c r="C44" s="73">
        <f>SUM(C5:C40)</f>
        <v>241</v>
      </c>
    </row>
    <row r="46" spans="1:4" x14ac:dyDescent="0.25">
      <c r="A46" s="2" t="s">
        <v>16</v>
      </c>
    </row>
  </sheetData>
  <sortState ref="B24:D40">
    <sortCondition descending="1" ref="C24:C40"/>
  </sortState>
  <conditionalFormatting sqref="C5:C40">
    <cfRule type="cellIs" dxfId="8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90" zoomScaleNormal="90" workbookViewId="0">
      <selection activeCell="A2" sqref="A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54.85546875" style="6" customWidth="1"/>
    <col min="10" max="16384" width="11.42578125" style="6"/>
  </cols>
  <sheetData>
    <row r="1" spans="1:9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57" t="s">
        <v>21</v>
      </c>
      <c r="B3" s="58"/>
      <c r="C3" s="59"/>
      <c r="D3" s="60"/>
      <c r="E3" s="32"/>
      <c r="F3" s="57" t="s">
        <v>76</v>
      </c>
      <c r="G3" s="58"/>
      <c r="H3" s="59"/>
      <c r="I3" s="60"/>
    </row>
    <row r="4" spans="1:9" x14ac:dyDescent="0.25">
      <c r="F4" s="2"/>
      <c r="G4" s="2"/>
      <c r="H4" s="23"/>
    </row>
    <row r="5" spans="1:9" x14ac:dyDescent="0.25">
      <c r="A5" s="51">
        <v>1</v>
      </c>
      <c r="B5" s="8" t="s">
        <v>0</v>
      </c>
      <c r="C5" s="26">
        <v>10</v>
      </c>
      <c r="D5" s="65" t="s">
        <v>22</v>
      </c>
      <c r="E5" s="68"/>
      <c r="F5" s="51">
        <v>1</v>
      </c>
      <c r="G5" s="8" t="s">
        <v>0</v>
      </c>
      <c r="H5" s="26">
        <v>10</v>
      </c>
      <c r="I5" s="65" t="s">
        <v>61</v>
      </c>
    </row>
    <row r="6" spans="1:9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 t="s">
        <v>70</v>
      </c>
    </row>
    <row r="7" spans="1:9" x14ac:dyDescent="0.25">
      <c r="A7" s="51">
        <v>3</v>
      </c>
      <c r="B7" s="8" t="s">
        <v>23</v>
      </c>
      <c r="C7" s="26">
        <v>10</v>
      </c>
      <c r="D7" s="65"/>
      <c r="E7" s="66"/>
      <c r="F7" s="51">
        <v>3</v>
      </c>
      <c r="G7" s="8" t="s">
        <v>25</v>
      </c>
      <c r="H7" s="26">
        <v>10</v>
      </c>
      <c r="I7" s="65"/>
    </row>
    <row r="8" spans="1:9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26</v>
      </c>
      <c r="H8" s="26">
        <v>10</v>
      </c>
      <c r="I8" s="39"/>
    </row>
    <row r="9" spans="1:9" x14ac:dyDescent="0.25">
      <c r="A9" s="51">
        <v>5</v>
      </c>
      <c r="B9" s="8" t="s">
        <v>25</v>
      </c>
      <c r="C9" s="26">
        <v>10</v>
      </c>
      <c r="D9" s="39"/>
      <c r="E9" s="66"/>
      <c r="F9" s="51">
        <v>5</v>
      </c>
      <c r="G9" s="8" t="s">
        <v>34</v>
      </c>
      <c r="H9" s="26">
        <v>10</v>
      </c>
      <c r="I9" s="65" t="s">
        <v>80</v>
      </c>
    </row>
    <row r="10" spans="1:9" x14ac:dyDescent="0.25">
      <c r="A10" s="51">
        <v>6</v>
      </c>
      <c r="B10" s="8" t="s">
        <v>26</v>
      </c>
      <c r="C10" s="26">
        <v>10</v>
      </c>
      <c r="D10" s="39"/>
      <c r="E10" s="66"/>
      <c r="F10" s="51">
        <v>6</v>
      </c>
      <c r="G10" s="8" t="s">
        <v>42</v>
      </c>
      <c r="H10" s="26">
        <v>10</v>
      </c>
      <c r="I10" s="39"/>
    </row>
    <row r="11" spans="1:9" x14ac:dyDescent="0.25">
      <c r="A11" s="51">
        <v>7</v>
      </c>
      <c r="B11" s="8" t="s">
        <v>27</v>
      </c>
      <c r="C11" s="26">
        <v>10</v>
      </c>
      <c r="D11" s="39"/>
      <c r="E11" s="66"/>
      <c r="F11" s="51">
        <v>7</v>
      </c>
      <c r="G11" s="8" t="s">
        <v>29</v>
      </c>
      <c r="H11" s="26">
        <v>3</v>
      </c>
      <c r="I11" s="39"/>
    </row>
    <row r="12" spans="1:9" x14ac:dyDescent="0.25">
      <c r="A12" s="51">
        <v>8</v>
      </c>
      <c r="B12" s="8" t="s">
        <v>28</v>
      </c>
      <c r="C12" s="26">
        <v>10</v>
      </c>
      <c r="D12" s="65" t="s">
        <v>72</v>
      </c>
      <c r="E12" s="66"/>
      <c r="F12" s="51">
        <v>8</v>
      </c>
      <c r="G12" s="8" t="s">
        <v>45</v>
      </c>
      <c r="H12" s="26">
        <v>2</v>
      </c>
      <c r="I12" s="39" t="s">
        <v>63</v>
      </c>
    </row>
    <row r="13" spans="1:9" x14ac:dyDescent="0.25">
      <c r="A13" s="51">
        <v>9</v>
      </c>
      <c r="B13" s="8" t="s">
        <v>29</v>
      </c>
      <c r="C13" s="26">
        <v>10</v>
      </c>
      <c r="D13" s="39"/>
      <c r="E13" s="66"/>
      <c r="F13" s="51">
        <v>9</v>
      </c>
      <c r="G13" s="8" t="s">
        <v>35</v>
      </c>
      <c r="H13" s="26">
        <v>2</v>
      </c>
      <c r="I13" s="39"/>
    </row>
    <row r="14" spans="1:9" x14ac:dyDescent="0.25">
      <c r="A14" s="51">
        <v>10</v>
      </c>
      <c r="B14" s="8" t="s">
        <v>30</v>
      </c>
      <c r="C14" s="26">
        <v>10</v>
      </c>
      <c r="D14" s="39"/>
      <c r="E14" s="66"/>
      <c r="F14" s="51">
        <v>10</v>
      </c>
      <c r="G14" s="8" t="s">
        <v>31</v>
      </c>
      <c r="H14" s="26">
        <v>1</v>
      </c>
      <c r="I14" s="39" t="s">
        <v>35</v>
      </c>
    </row>
    <row r="15" spans="1:9" x14ac:dyDescent="0.25">
      <c r="A15" s="51">
        <v>11</v>
      </c>
      <c r="B15" s="8" t="s">
        <v>31</v>
      </c>
      <c r="C15" s="26">
        <v>10</v>
      </c>
      <c r="D15" s="39"/>
      <c r="E15" s="66"/>
      <c r="F15" s="51">
        <v>11</v>
      </c>
      <c r="G15" s="8" t="s">
        <v>39</v>
      </c>
      <c r="H15" s="26">
        <v>1</v>
      </c>
      <c r="I15" s="65" t="s">
        <v>69</v>
      </c>
    </row>
    <row r="16" spans="1:9" x14ac:dyDescent="0.25">
      <c r="A16" s="51">
        <v>12</v>
      </c>
      <c r="B16" s="8" t="s">
        <v>32</v>
      </c>
      <c r="C16" s="26">
        <v>10</v>
      </c>
      <c r="D16" s="39"/>
      <c r="E16" s="66"/>
      <c r="F16" s="51">
        <v>12</v>
      </c>
      <c r="G16" s="8" t="s">
        <v>38</v>
      </c>
      <c r="H16" s="26">
        <v>1</v>
      </c>
      <c r="I16" s="39" t="s">
        <v>29</v>
      </c>
    </row>
    <row r="17" spans="1:9" x14ac:dyDescent="0.25">
      <c r="A17" s="51">
        <v>13</v>
      </c>
      <c r="B17" s="8" t="s">
        <v>33</v>
      </c>
      <c r="C17" s="26">
        <v>10</v>
      </c>
      <c r="D17" s="39" t="s">
        <v>88</v>
      </c>
      <c r="E17" s="66"/>
      <c r="F17" s="51">
        <v>13</v>
      </c>
      <c r="G17" s="8" t="s">
        <v>64</v>
      </c>
      <c r="H17" s="26">
        <v>1</v>
      </c>
      <c r="I17" s="39" t="s">
        <v>68</v>
      </c>
    </row>
    <row r="18" spans="1:9" x14ac:dyDescent="0.25">
      <c r="A18" s="51">
        <v>14</v>
      </c>
      <c r="B18" s="8" t="s">
        <v>34</v>
      </c>
      <c r="C18" s="26">
        <v>10</v>
      </c>
      <c r="D18" s="65" t="s">
        <v>71</v>
      </c>
      <c r="E18" s="66"/>
      <c r="F18" s="51">
        <v>14</v>
      </c>
      <c r="G18" s="8" t="s">
        <v>41</v>
      </c>
      <c r="H18" s="26">
        <v>1</v>
      </c>
      <c r="I18" s="39"/>
    </row>
    <row r="19" spans="1:9" x14ac:dyDescent="0.25">
      <c r="A19" s="51">
        <v>15</v>
      </c>
      <c r="B19" s="8" t="s">
        <v>35</v>
      </c>
      <c r="C19" s="26">
        <v>10</v>
      </c>
      <c r="D19" s="39"/>
      <c r="E19" s="66"/>
      <c r="F19" s="51">
        <v>15</v>
      </c>
      <c r="G19" s="8" t="s">
        <v>28</v>
      </c>
      <c r="H19" s="26">
        <v>1</v>
      </c>
      <c r="I19" s="39" t="s">
        <v>65</v>
      </c>
    </row>
    <row r="20" spans="1:9" x14ac:dyDescent="0.25">
      <c r="A20" s="51">
        <v>16</v>
      </c>
      <c r="B20" s="8" t="s">
        <v>36</v>
      </c>
      <c r="C20" s="26">
        <v>10</v>
      </c>
      <c r="D20" s="39"/>
      <c r="E20" s="66"/>
      <c r="F20" s="51">
        <v>16</v>
      </c>
      <c r="G20" s="8" t="s">
        <v>36</v>
      </c>
      <c r="H20" s="26">
        <v>1</v>
      </c>
      <c r="I20" s="39"/>
    </row>
    <row r="21" spans="1:9" x14ac:dyDescent="0.25">
      <c r="A21" s="51">
        <v>17</v>
      </c>
      <c r="B21" s="8" t="s">
        <v>40</v>
      </c>
      <c r="C21" s="26">
        <v>9</v>
      </c>
      <c r="D21" s="39"/>
      <c r="E21" s="66"/>
      <c r="F21" s="51">
        <v>17</v>
      </c>
      <c r="G21" s="8" t="s">
        <v>37</v>
      </c>
      <c r="H21" s="26">
        <v>1</v>
      </c>
      <c r="I21" s="39"/>
    </row>
    <row r="22" spans="1:9" x14ac:dyDescent="0.25">
      <c r="A22" s="51">
        <v>18</v>
      </c>
      <c r="B22" s="8" t="s">
        <v>54</v>
      </c>
      <c r="C22" s="26">
        <v>9</v>
      </c>
      <c r="D22" s="39" t="s">
        <v>55</v>
      </c>
      <c r="E22" s="66"/>
      <c r="F22" s="51">
        <v>18</v>
      </c>
      <c r="G22" s="75" t="s">
        <v>66</v>
      </c>
      <c r="H22" s="26">
        <v>1</v>
      </c>
      <c r="I22" s="65" t="s">
        <v>67</v>
      </c>
    </row>
    <row r="23" spans="1:9" x14ac:dyDescent="0.25">
      <c r="A23" s="51">
        <v>19</v>
      </c>
      <c r="B23" s="8" t="s">
        <v>56</v>
      </c>
      <c r="C23" s="26">
        <v>9</v>
      </c>
      <c r="D23" s="39" t="s">
        <v>57</v>
      </c>
      <c r="E23" s="66"/>
      <c r="F23" s="3"/>
      <c r="G23" s="3"/>
      <c r="H23" s="4"/>
      <c r="I23" s="66"/>
    </row>
    <row r="24" spans="1:9" x14ac:dyDescent="0.25">
      <c r="A24" s="51">
        <v>20</v>
      </c>
      <c r="B24" s="8" t="s">
        <v>38</v>
      </c>
      <c r="C24" s="26">
        <v>7</v>
      </c>
      <c r="D24" s="39"/>
      <c r="E24" s="66"/>
      <c r="F24" s="48" t="s">
        <v>8</v>
      </c>
      <c r="G24" s="49"/>
      <c r="H24" s="69">
        <f>COUNTIF(H5:H22,"&gt;0")</f>
        <v>18</v>
      </c>
      <c r="I24" s="66"/>
    </row>
    <row r="25" spans="1:9" x14ac:dyDescent="0.25">
      <c r="A25" s="51">
        <v>21</v>
      </c>
      <c r="B25" s="8" t="s">
        <v>60</v>
      </c>
      <c r="C25" s="26">
        <v>5</v>
      </c>
      <c r="D25" s="39" t="s">
        <v>29</v>
      </c>
      <c r="E25" s="66"/>
      <c r="F25" s="46" t="s">
        <v>7</v>
      </c>
      <c r="G25" s="47"/>
      <c r="H25" s="70">
        <f>COUNTIF(H5:H22,"&gt;9")</f>
        <v>6</v>
      </c>
      <c r="I25" s="66"/>
    </row>
    <row r="26" spans="1:9" x14ac:dyDescent="0.25">
      <c r="A26" s="51">
        <v>22</v>
      </c>
      <c r="B26" s="8" t="s">
        <v>39</v>
      </c>
      <c r="C26" s="26">
        <v>3</v>
      </c>
      <c r="D26" s="39"/>
      <c r="E26" s="66"/>
      <c r="F26" s="71" t="s">
        <v>18</v>
      </c>
      <c r="G26" s="72"/>
      <c r="H26" s="73">
        <f>SUM(H5:H22)</f>
        <v>76</v>
      </c>
    </row>
    <row r="27" spans="1:9" x14ac:dyDescent="0.25">
      <c r="A27" s="51">
        <v>23</v>
      </c>
      <c r="B27" s="8" t="s">
        <v>42</v>
      </c>
      <c r="C27" s="26">
        <v>3</v>
      </c>
      <c r="D27" s="39"/>
      <c r="E27" s="66"/>
      <c r="F27" s="2"/>
      <c r="G27" s="2"/>
      <c r="H27" s="23"/>
    </row>
    <row r="28" spans="1:9" x14ac:dyDescent="0.25">
      <c r="A28" s="51">
        <v>24</v>
      </c>
      <c r="B28" s="8" t="s">
        <v>49</v>
      </c>
      <c r="C28" s="26">
        <v>3</v>
      </c>
      <c r="D28" s="39" t="s">
        <v>50</v>
      </c>
      <c r="E28" s="66"/>
    </row>
    <row r="29" spans="1:9" x14ac:dyDescent="0.25">
      <c r="A29" s="51">
        <v>25</v>
      </c>
      <c r="B29" s="8" t="s">
        <v>37</v>
      </c>
      <c r="C29" s="26">
        <v>2</v>
      </c>
      <c r="D29" s="39"/>
      <c r="E29" s="66"/>
    </row>
    <row r="30" spans="1:9" x14ac:dyDescent="0.25">
      <c r="A30" s="51">
        <v>26</v>
      </c>
      <c r="B30" s="8" t="s">
        <v>45</v>
      </c>
      <c r="C30" s="26">
        <v>2</v>
      </c>
      <c r="D30" s="39" t="s">
        <v>46</v>
      </c>
      <c r="E30" s="66"/>
    </row>
    <row r="31" spans="1:9" x14ac:dyDescent="0.25">
      <c r="A31" s="51">
        <v>27</v>
      </c>
      <c r="B31" s="8" t="s">
        <v>51</v>
      </c>
      <c r="C31" s="26">
        <v>2</v>
      </c>
      <c r="D31" s="39"/>
      <c r="E31" s="66"/>
    </row>
    <row r="32" spans="1:9" x14ac:dyDescent="0.25">
      <c r="A32" s="51">
        <v>28</v>
      </c>
      <c r="B32" s="8" t="s">
        <v>58</v>
      </c>
      <c r="C32" s="26">
        <v>2</v>
      </c>
      <c r="D32" s="39" t="s">
        <v>59</v>
      </c>
      <c r="E32" s="66"/>
    </row>
    <row r="33" spans="1:9" x14ac:dyDescent="0.25">
      <c r="A33" s="51">
        <v>29</v>
      </c>
      <c r="B33" s="8" t="s">
        <v>41</v>
      </c>
      <c r="C33" s="26">
        <v>1</v>
      </c>
      <c r="D33" s="39"/>
      <c r="E33" s="66"/>
    </row>
    <row r="34" spans="1:9" x14ac:dyDescent="0.25">
      <c r="A34" s="51">
        <v>30</v>
      </c>
      <c r="B34" s="8" t="s">
        <v>43</v>
      </c>
      <c r="C34" s="26">
        <v>1</v>
      </c>
      <c r="D34" s="39"/>
      <c r="E34" s="66"/>
    </row>
    <row r="35" spans="1:9" x14ac:dyDescent="0.25">
      <c r="A35" s="51">
        <v>31</v>
      </c>
      <c r="B35" s="8" t="s">
        <v>44</v>
      </c>
      <c r="C35" s="26">
        <v>1</v>
      </c>
      <c r="D35" s="39"/>
      <c r="E35" s="66"/>
    </row>
    <row r="36" spans="1:9" x14ac:dyDescent="0.25">
      <c r="A36" s="51">
        <v>32</v>
      </c>
      <c r="B36" s="8" t="s">
        <v>47</v>
      </c>
      <c r="C36" s="26">
        <v>1</v>
      </c>
      <c r="D36" s="39" t="s">
        <v>48</v>
      </c>
      <c r="E36" s="66"/>
    </row>
    <row r="37" spans="1:9" x14ac:dyDescent="0.25">
      <c r="A37" s="51">
        <v>33</v>
      </c>
      <c r="B37" s="8" t="s">
        <v>52</v>
      </c>
      <c r="C37" s="26">
        <v>1</v>
      </c>
      <c r="D37" s="39" t="s">
        <v>53</v>
      </c>
      <c r="E37" s="66"/>
    </row>
    <row r="38" spans="1:9" x14ac:dyDescent="0.25">
      <c r="A38" s="3"/>
      <c r="B38" s="3"/>
      <c r="C38" s="4"/>
      <c r="D38" s="66"/>
      <c r="E38" s="66"/>
    </row>
    <row r="39" spans="1:9" s="2" customFormat="1" x14ac:dyDescent="0.25">
      <c r="A39" s="48" t="s">
        <v>8</v>
      </c>
      <c r="B39" s="49"/>
      <c r="C39" s="69">
        <f>COUNTIF(C5:C37,"&gt;0")</f>
        <v>33</v>
      </c>
      <c r="D39" s="66"/>
      <c r="E39" s="66"/>
      <c r="F39" s="6"/>
      <c r="G39" s="6"/>
      <c r="H39" s="6"/>
      <c r="I39" s="6"/>
    </row>
    <row r="40" spans="1:9" s="2" customFormat="1" x14ac:dyDescent="0.25">
      <c r="A40" s="46" t="s">
        <v>7</v>
      </c>
      <c r="B40" s="47"/>
      <c r="C40" s="70">
        <f>COUNTIF(C5:C37,"&gt;9")</f>
        <v>16</v>
      </c>
      <c r="D40" s="66"/>
      <c r="E40" s="66"/>
      <c r="F40" s="6"/>
      <c r="G40" s="6"/>
      <c r="H40" s="6"/>
      <c r="I40" s="6"/>
    </row>
    <row r="41" spans="1:9" ht="12" x14ac:dyDescent="0.25">
      <c r="A41" s="71" t="s">
        <v>18</v>
      </c>
      <c r="B41" s="72"/>
      <c r="C41" s="73">
        <f>SUM(C5:C37)</f>
        <v>221</v>
      </c>
    </row>
    <row r="42" spans="1:9" ht="12" x14ac:dyDescent="0.25">
      <c r="A42" s="6"/>
      <c r="B42" s="6"/>
      <c r="C42" s="6"/>
    </row>
  </sheetData>
  <conditionalFormatting sqref="C5:C37 H5:H22">
    <cfRule type="cellIs" dxfId="7" priority="8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90" zoomScaleNormal="90" workbookViewId="0">
      <selection activeCell="A2" sqref="A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65.7109375" style="6" customWidth="1"/>
    <col min="5" max="5" width="3.7109375" style="6" customWidth="1"/>
    <col min="6" max="8" width="5.42578125" style="6" customWidth="1"/>
    <col min="9" max="9" width="65.7109375" style="6" customWidth="1"/>
    <col min="10" max="16384" width="11.42578125" style="6"/>
  </cols>
  <sheetData>
    <row r="1" spans="1:9" s="25" customFormat="1" ht="21" x14ac:dyDescent="0.25">
      <c r="A1" s="53" t="s">
        <v>94</v>
      </c>
      <c r="B1" s="54"/>
      <c r="C1" s="55"/>
      <c r="D1" s="54"/>
      <c r="E1" s="54"/>
      <c r="F1" s="54"/>
      <c r="G1" s="54"/>
      <c r="H1" s="54"/>
      <c r="I1" s="54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57" t="s">
        <v>73</v>
      </c>
      <c r="B3" s="58"/>
      <c r="C3" s="59"/>
      <c r="D3" s="61"/>
      <c r="F3" s="57" t="s">
        <v>79</v>
      </c>
      <c r="G3" s="58"/>
      <c r="H3" s="59"/>
      <c r="I3" s="61"/>
    </row>
    <row r="4" spans="1:9" x14ac:dyDescent="0.25">
      <c r="F4" s="2"/>
      <c r="G4" s="2"/>
      <c r="H4" s="23"/>
    </row>
    <row r="5" spans="1:9" x14ac:dyDescent="0.25">
      <c r="A5" s="51">
        <v>1</v>
      </c>
      <c r="B5" s="8" t="s">
        <v>0</v>
      </c>
      <c r="C5" s="26">
        <v>10</v>
      </c>
      <c r="D5" s="39"/>
      <c r="F5" s="51">
        <v>1</v>
      </c>
      <c r="G5" s="8" t="s">
        <v>0</v>
      </c>
      <c r="H5" s="26">
        <v>10</v>
      </c>
      <c r="I5" s="39"/>
    </row>
    <row r="6" spans="1:9" x14ac:dyDescent="0.25">
      <c r="A6" s="51">
        <v>2</v>
      </c>
      <c r="B6" s="8" t="s">
        <v>9</v>
      </c>
      <c r="C6" s="26">
        <v>10</v>
      </c>
      <c r="D6" s="39"/>
      <c r="F6" s="51">
        <v>2</v>
      </c>
      <c r="G6" s="8" t="s">
        <v>9</v>
      </c>
      <c r="H6" s="26">
        <v>10</v>
      </c>
      <c r="I6" s="39"/>
    </row>
    <row r="7" spans="1:9" x14ac:dyDescent="0.25">
      <c r="A7" s="51">
        <v>3</v>
      </c>
      <c r="B7" s="8" t="s">
        <v>25</v>
      </c>
      <c r="C7" s="26">
        <v>10</v>
      </c>
      <c r="D7" s="39" t="s">
        <v>74</v>
      </c>
      <c r="F7" s="51">
        <v>3</v>
      </c>
      <c r="G7" s="8" t="s">
        <v>25</v>
      </c>
      <c r="H7" s="26">
        <v>10</v>
      </c>
      <c r="I7" s="39" t="s">
        <v>81</v>
      </c>
    </row>
    <row r="8" spans="1:9" x14ac:dyDescent="0.25">
      <c r="A8" s="51">
        <v>4</v>
      </c>
      <c r="B8" s="8" t="s">
        <v>34</v>
      </c>
      <c r="C8" s="26">
        <v>10</v>
      </c>
      <c r="D8" s="39" t="s">
        <v>82</v>
      </c>
      <c r="F8" s="51">
        <v>4</v>
      </c>
      <c r="G8" s="8" t="s">
        <v>26</v>
      </c>
      <c r="H8" s="26">
        <v>10</v>
      </c>
      <c r="I8" s="39"/>
    </row>
    <row r="9" spans="1:9" x14ac:dyDescent="0.25">
      <c r="A9" s="51">
        <v>5</v>
      </c>
      <c r="B9" s="8" t="s">
        <v>42</v>
      </c>
      <c r="C9" s="26">
        <v>10</v>
      </c>
      <c r="D9" s="39"/>
      <c r="F9" s="51">
        <v>5</v>
      </c>
      <c r="G9" s="8" t="s">
        <v>34</v>
      </c>
      <c r="H9" s="26">
        <v>10</v>
      </c>
      <c r="I9" s="39" t="s">
        <v>83</v>
      </c>
    </row>
    <row r="10" spans="1:9" x14ac:dyDescent="0.25">
      <c r="A10" s="51">
        <v>6</v>
      </c>
      <c r="B10" s="8" t="s">
        <v>26</v>
      </c>
      <c r="C10" s="26">
        <v>2</v>
      </c>
      <c r="D10" s="39"/>
      <c r="F10" s="51">
        <v>6</v>
      </c>
      <c r="G10" s="8" t="s">
        <v>42</v>
      </c>
      <c r="H10" s="26">
        <v>10</v>
      </c>
      <c r="I10" s="39"/>
    </row>
    <row r="11" spans="1:9" x14ac:dyDescent="0.25">
      <c r="A11" s="51">
        <v>7</v>
      </c>
      <c r="B11" s="8" t="s">
        <v>45</v>
      </c>
      <c r="C11" s="26">
        <v>1</v>
      </c>
      <c r="D11" s="39" t="s">
        <v>75</v>
      </c>
      <c r="F11" s="51">
        <v>7</v>
      </c>
      <c r="G11" s="8" t="s">
        <v>29</v>
      </c>
      <c r="H11" s="26">
        <v>2</v>
      </c>
      <c r="I11" s="39"/>
    </row>
    <row r="12" spans="1:9" x14ac:dyDescent="0.25">
      <c r="A12" s="51">
        <v>8</v>
      </c>
      <c r="B12" s="8" t="s">
        <v>37</v>
      </c>
      <c r="C12" s="26">
        <v>1</v>
      </c>
      <c r="D12" s="39"/>
      <c r="F12" s="51">
        <v>8</v>
      </c>
      <c r="G12" s="8" t="s">
        <v>31</v>
      </c>
      <c r="H12" s="26">
        <v>1</v>
      </c>
      <c r="I12" s="39" t="s">
        <v>35</v>
      </c>
    </row>
    <row r="13" spans="1:9" x14ac:dyDescent="0.25">
      <c r="A13" s="51">
        <v>9</v>
      </c>
      <c r="B13" s="8" t="s">
        <v>36</v>
      </c>
      <c r="C13" s="26">
        <v>1</v>
      </c>
      <c r="D13" s="39"/>
      <c r="F13" s="51">
        <v>9</v>
      </c>
      <c r="G13" s="8" t="s">
        <v>45</v>
      </c>
      <c r="H13" s="26">
        <v>1</v>
      </c>
      <c r="I13" s="39" t="s">
        <v>62</v>
      </c>
    </row>
    <row r="14" spans="1:9" x14ac:dyDescent="0.25">
      <c r="A14" s="51">
        <v>10</v>
      </c>
      <c r="B14" s="8" t="s">
        <v>41</v>
      </c>
      <c r="C14" s="26">
        <v>1</v>
      </c>
      <c r="D14" s="39"/>
      <c r="F14" s="51">
        <v>10</v>
      </c>
      <c r="G14" s="8" t="s">
        <v>39</v>
      </c>
      <c r="H14" s="26">
        <v>1</v>
      </c>
      <c r="I14" s="65" t="s">
        <v>69</v>
      </c>
    </row>
    <row r="15" spans="1:9" x14ac:dyDescent="0.25">
      <c r="A15" s="51">
        <v>11</v>
      </c>
      <c r="B15" s="8" t="s">
        <v>28</v>
      </c>
      <c r="C15" s="26">
        <v>1</v>
      </c>
      <c r="D15" s="39" t="s">
        <v>65</v>
      </c>
      <c r="F15" s="3"/>
      <c r="G15" s="3"/>
      <c r="H15" s="4"/>
      <c r="I15" s="66"/>
    </row>
    <row r="16" spans="1:9" x14ac:dyDescent="0.25">
      <c r="A16" s="51">
        <v>12</v>
      </c>
      <c r="B16" s="8" t="s">
        <v>64</v>
      </c>
      <c r="C16" s="26">
        <v>1</v>
      </c>
      <c r="D16" s="39"/>
      <c r="F16" s="48" t="s">
        <v>8</v>
      </c>
      <c r="G16" s="49"/>
      <c r="H16" s="69">
        <f>COUNTIF(H5:H14,"&gt;0")</f>
        <v>10</v>
      </c>
      <c r="I16" s="66"/>
    </row>
    <row r="17" spans="1:9" x14ac:dyDescent="0.25">
      <c r="A17" s="51">
        <v>13</v>
      </c>
      <c r="B17" s="75" t="s">
        <v>66</v>
      </c>
      <c r="C17" s="26">
        <v>1</v>
      </c>
      <c r="D17" s="65" t="s">
        <v>67</v>
      </c>
      <c r="F17" s="46" t="s">
        <v>7</v>
      </c>
      <c r="G17" s="47"/>
      <c r="H17" s="70">
        <f>COUNTIF(H5:H14,"&gt;9")</f>
        <v>6</v>
      </c>
      <c r="I17" s="66"/>
    </row>
    <row r="18" spans="1:9" x14ac:dyDescent="0.25">
      <c r="A18" s="3"/>
      <c r="B18" s="3"/>
      <c r="C18" s="4"/>
      <c r="D18" s="66"/>
      <c r="F18" s="71" t="s">
        <v>18</v>
      </c>
      <c r="G18" s="72"/>
      <c r="H18" s="73">
        <f>SUM(H5:H14)</f>
        <v>65</v>
      </c>
    </row>
    <row r="19" spans="1:9" x14ac:dyDescent="0.25">
      <c r="A19" s="48" t="s">
        <v>8</v>
      </c>
      <c r="B19" s="49"/>
      <c r="C19" s="69">
        <f>COUNTIF(C5:C17,"&gt;0")</f>
        <v>13</v>
      </c>
      <c r="D19" s="66"/>
    </row>
    <row r="20" spans="1:9" x14ac:dyDescent="0.25">
      <c r="A20" s="46" t="s">
        <v>7</v>
      </c>
      <c r="B20" s="47"/>
      <c r="C20" s="70">
        <f>COUNTIF(C5:C17,"&gt;9")</f>
        <v>5</v>
      </c>
      <c r="D20" s="66"/>
    </row>
    <row r="21" spans="1:9" ht="12" x14ac:dyDescent="0.25">
      <c r="A21" s="71" t="s">
        <v>18</v>
      </c>
      <c r="B21" s="72"/>
      <c r="C21" s="73">
        <f>SUM(C5:C17)</f>
        <v>59</v>
      </c>
    </row>
    <row r="24" spans="1:9" x14ac:dyDescent="0.25">
      <c r="A24" s="57" t="s">
        <v>77</v>
      </c>
      <c r="B24" s="58"/>
      <c r="C24" s="59"/>
      <c r="D24" s="61"/>
      <c r="F24" s="57" t="s">
        <v>84</v>
      </c>
      <c r="G24" s="58"/>
      <c r="H24" s="59"/>
      <c r="I24" s="61"/>
    </row>
    <row r="25" spans="1:9" x14ac:dyDescent="0.25">
      <c r="F25" s="2"/>
      <c r="G25" s="2"/>
      <c r="H25" s="23"/>
    </row>
    <row r="26" spans="1:9" x14ac:dyDescent="0.25">
      <c r="A26" s="51">
        <v>1</v>
      </c>
      <c r="B26" s="8" t="s">
        <v>0</v>
      </c>
      <c r="C26" s="26">
        <v>10</v>
      </c>
      <c r="D26" s="39"/>
      <c r="F26" s="51">
        <v>1</v>
      </c>
      <c r="G26" s="8" t="s">
        <v>0</v>
      </c>
      <c r="H26" s="26">
        <v>10</v>
      </c>
      <c r="I26" s="65" t="s">
        <v>61</v>
      </c>
    </row>
    <row r="27" spans="1:9" x14ac:dyDescent="0.25">
      <c r="A27" s="51">
        <v>2</v>
      </c>
      <c r="B27" s="8" t="s">
        <v>9</v>
      </c>
      <c r="C27" s="26">
        <v>1</v>
      </c>
      <c r="D27" s="39" t="s">
        <v>34</v>
      </c>
      <c r="F27" s="51">
        <v>2</v>
      </c>
      <c r="G27" s="8" t="s">
        <v>9</v>
      </c>
      <c r="H27" s="26">
        <v>10</v>
      </c>
      <c r="I27" s="39" t="s">
        <v>70</v>
      </c>
    </row>
    <row r="28" spans="1:9" x14ac:dyDescent="0.25">
      <c r="A28" s="51">
        <v>3</v>
      </c>
      <c r="B28" s="8" t="s">
        <v>25</v>
      </c>
      <c r="C28" s="26">
        <v>1</v>
      </c>
      <c r="D28" s="39" t="s">
        <v>78</v>
      </c>
      <c r="F28" s="51">
        <v>3</v>
      </c>
      <c r="G28" s="8" t="s">
        <v>25</v>
      </c>
      <c r="H28" s="26">
        <v>10</v>
      </c>
      <c r="I28" s="39" t="s">
        <v>85</v>
      </c>
    </row>
    <row r="29" spans="1:9" x14ac:dyDescent="0.25">
      <c r="A29" s="51">
        <v>4</v>
      </c>
      <c r="B29" s="8" t="s">
        <v>35</v>
      </c>
      <c r="C29" s="26">
        <v>1</v>
      </c>
      <c r="D29" s="39"/>
      <c r="F29" s="51">
        <v>4</v>
      </c>
      <c r="G29" s="8" t="s">
        <v>34</v>
      </c>
      <c r="H29" s="26">
        <v>10</v>
      </c>
      <c r="I29" s="39" t="s">
        <v>86</v>
      </c>
    </row>
    <row r="30" spans="1:9" x14ac:dyDescent="0.25">
      <c r="A30" s="3"/>
      <c r="B30" s="3"/>
      <c r="C30" s="4"/>
      <c r="D30" s="66"/>
      <c r="F30" s="51">
        <v>5</v>
      </c>
      <c r="G30" s="8" t="s">
        <v>26</v>
      </c>
      <c r="H30" s="26">
        <v>3</v>
      </c>
      <c r="I30" s="39"/>
    </row>
    <row r="31" spans="1:9" x14ac:dyDescent="0.25">
      <c r="A31" s="48" t="s">
        <v>8</v>
      </c>
      <c r="B31" s="49"/>
      <c r="C31" s="69">
        <f>COUNTIF(C26:C29,"&gt;0")</f>
        <v>4</v>
      </c>
      <c r="D31" s="66"/>
      <c r="F31" s="51">
        <v>6</v>
      </c>
      <c r="G31" s="8" t="s">
        <v>42</v>
      </c>
      <c r="H31" s="26">
        <v>2</v>
      </c>
      <c r="I31" s="39"/>
    </row>
    <row r="32" spans="1:9" x14ac:dyDescent="0.25">
      <c r="A32" s="46" t="s">
        <v>7</v>
      </c>
      <c r="B32" s="47"/>
      <c r="C32" s="70">
        <f>COUNTIF(C26:C29,"&gt;9")</f>
        <v>1</v>
      </c>
      <c r="D32" s="66"/>
      <c r="F32" s="51">
        <v>7</v>
      </c>
      <c r="G32" s="8" t="s">
        <v>35</v>
      </c>
      <c r="H32" s="26">
        <v>1</v>
      </c>
      <c r="I32" s="39"/>
    </row>
    <row r="33" spans="1:9" x14ac:dyDescent="0.25">
      <c r="A33" s="71" t="s">
        <v>18</v>
      </c>
      <c r="B33" s="72"/>
      <c r="C33" s="73">
        <f>SUM(C26:C29)</f>
        <v>13</v>
      </c>
      <c r="F33" s="51">
        <v>8</v>
      </c>
      <c r="G33" s="8" t="s">
        <v>38</v>
      </c>
      <c r="H33" s="26">
        <v>1</v>
      </c>
      <c r="I33" s="39" t="s">
        <v>29</v>
      </c>
    </row>
    <row r="34" spans="1:9" x14ac:dyDescent="0.25">
      <c r="A34" s="6"/>
      <c r="B34" s="6"/>
      <c r="C34" s="6"/>
      <c r="F34" s="51">
        <v>9</v>
      </c>
      <c r="G34" s="8" t="s">
        <v>29</v>
      </c>
      <c r="H34" s="26">
        <v>1</v>
      </c>
      <c r="I34" s="39"/>
    </row>
    <row r="35" spans="1:9" x14ac:dyDescent="0.25">
      <c r="F35" s="3"/>
      <c r="G35" s="3"/>
      <c r="H35" s="4"/>
      <c r="I35" s="66"/>
    </row>
    <row r="36" spans="1:9" x14ac:dyDescent="0.25">
      <c r="F36" s="48" t="s">
        <v>8</v>
      </c>
      <c r="G36" s="49"/>
      <c r="H36" s="69">
        <f>COUNTIF(H26:H34,"&gt;0")</f>
        <v>9</v>
      </c>
      <c r="I36" s="66"/>
    </row>
    <row r="37" spans="1:9" x14ac:dyDescent="0.25">
      <c r="F37" s="46" t="s">
        <v>7</v>
      </c>
      <c r="G37" s="47"/>
      <c r="H37" s="70">
        <f>COUNTIF(H26:H34,"&gt;9")</f>
        <v>4</v>
      </c>
      <c r="I37" s="66"/>
    </row>
    <row r="38" spans="1:9" x14ac:dyDescent="0.25">
      <c r="F38" s="71" t="s">
        <v>18</v>
      </c>
      <c r="G38" s="72"/>
      <c r="H38" s="73">
        <f>SUM(H26:H34)</f>
        <v>48</v>
      </c>
    </row>
    <row r="39" spans="1:9" s="2" customFormat="1" x14ac:dyDescent="0.25">
      <c r="C39" s="23"/>
      <c r="D39" s="6"/>
      <c r="E39" s="6"/>
      <c r="F39" s="6"/>
      <c r="G39" s="6"/>
      <c r="H39" s="6"/>
      <c r="I39" s="6"/>
    </row>
    <row r="40" spans="1:9" s="2" customFormat="1" x14ac:dyDescent="0.25">
      <c r="C40" s="23"/>
      <c r="D40" s="6"/>
      <c r="E40" s="6"/>
      <c r="F40" s="6"/>
      <c r="G40" s="6"/>
      <c r="H40" s="6"/>
      <c r="I40" s="6"/>
    </row>
  </sheetData>
  <conditionalFormatting sqref="C5:C17">
    <cfRule type="cellIs" dxfId="3" priority="7" operator="greaterThan">
      <formula>9</formula>
    </cfRule>
  </conditionalFormatting>
  <conditionalFormatting sqref="C26:C29">
    <cfRule type="cellIs" dxfId="2" priority="3" operator="greaterThan">
      <formula>9</formula>
    </cfRule>
  </conditionalFormatting>
  <conditionalFormatting sqref="H5:H14">
    <cfRule type="cellIs" dxfId="1" priority="2" operator="greaterThan">
      <formula>9</formula>
    </cfRule>
  </conditionalFormatting>
  <conditionalFormatting sqref="H26:H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4" sqref="A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95</v>
      </c>
      <c r="B6" s="9" t="s">
        <v>0</v>
      </c>
      <c r="C6" s="35" t="s">
        <v>22</v>
      </c>
      <c r="D6" s="35" t="s">
        <v>96</v>
      </c>
      <c r="E6" s="9" t="s">
        <v>97</v>
      </c>
      <c r="F6" s="9" t="s">
        <v>98</v>
      </c>
    </row>
    <row r="7" spans="1:6" s="33" customFormat="1" ht="12" x14ac:dyDescent="0.25">
      <c r="A7" s="76" t="s">
        <v>99</v>
      </c>
      <c r="B7" s="9" t="s">
        <v>0</v>
      </c>
      <c r="C7" s="35" t="s">
        <v>61</v>
      </c>
      <c r="D7" s="35" t="s">
        <v>100</v>
      </c>
      <c r="E7" s="9" t="s">
        <v>101</v>
      </c>
      <c r="F7" s="9" t="s">
        <v>102</v>
      </c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detail Airport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2021-05-23T10:09:34Z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