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5" i="15" l="1"/>
  <c r="L34" i="15"/>
  <c r="C32" i="15"/>
  <c r="C31" i="15"/>
  <c r="C44" i="1" l="1"/>
  <c r="C43" i="1"/>
</calcChain>
</file>

<file path=xl/sharedStrings.xml><?xml version="1.0" encoding="utf-8"?>
<sst xmlns="http://schemas.openxmlformats.org/spreadsheetml/2006/main" count="201" uniqueCount="108">
  <si>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</si>
  <si>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</si>
  <si>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</si>
  <si>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</si>
  <si>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</si>
  <si>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</si>
  <si>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</si>
  <si>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</si>
  <si>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</si>
  <si>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</si>
  <si>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</si>
  <si>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</si>
  <si>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</si>
  <si>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</si>
  <si>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</si>
  <si>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</si>
  <si>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</si>
  <si>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</si>
  <si>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</si>
  <si>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</si>
  <si>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</si>
  <si>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</si>
  <si>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</si>
  <si>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</si>
  <si>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</si>
  <si>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</si>
  <si>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</si>
  <si>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</si>
  <si>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14</t>
  </si>
  <si>
    <t>Bridge near Zürich, 03.04.2017, 12.15 - 13.00</t>
  </si>
  <si>
    <t>PL</t>
  </si>
  <si>
    <t>A</t>
  </si>
  <si>
    <t>F</t>
  </si>
  <si>
    <t>RO</t>
  </si>
  <si>
    <t>I</t>
  </si>
  <si>
    <t>H</t>
  </si>
  <si>
    <t>SK</t>
  </si>
  <si>
    <t>NL</t>
  </si>
  <si>
    <t>SRB</t>
  </si>
  <si>
    <t>VR(2)</t>
  </si>
  <si>
    <t>TS</t>
  </si>
  <si>
    <t>KG</t>
  </si>
  <si>
    <t>CZ</t>
  </si>
  <si>
    <t>L</t>
  </si>
  <si>
    <t>CD 84-00</t>
  </si>
  <si>
    <t>DK</t>
  </si>
  <si>
    <t>HR</t>
  </si>
  <si>
    <t>VZ(2)</t>
  </si>
  <si>
    <t>GB</t>
  </si>
  <si>
    <t>BG</t>
  </si>
  <si>
    <t>LV</t>
  </si>
  <si>
    <t>FL</t>
  </si>
  <si>
    <t>SLO</t>
  </si>
  <si>
    <t>S</t>
  </si>
  <si>
    <t>MD</t>
  </si>
  <si>
    <t>C</t>
  </si>
  <si>
    <t>LT</t>
  </si>
  <si>
    <t>UA</t>
  </si>
  <si>
    <t>BC</t>
  </si>
  <si>
    <t>M</t>
  </si>
  <si>
    <t>ETM-nnn</t>
  </si>
  <si>
    <t>B</t>
  </si>
  <si>
    <t>P</t>
  </si>
  <si>
    <t>E</t>
  </si>
  <si>
    <t>29</t>
  </si>
  <si>
    <t>11</t>
  </si>
  <si>
    <t>1</t>
  </si>
  <si>
    <t>Bridge near Zürich</t>
  </si>
  <si>
    <t>84 = EFTA</t>
  </si>
  <si>
    <t>?</t>
  </si>
  <si>
    <t>35</t>
  </si>
  <si>
    <t>36</t>
  </si>
  <si>
    <t>12</t>
  </si>
  <si>
    <t>14</t>
  </si>
  <si>
    <t>15</t>
  </si>
  <si>
    <t>U319CD13</t>
  </si>
  <si>
    <t>IRL</t>
  </si>
  <si>
    <t>WH</t>
  </si>
  <si>
    <t>MK</t>
  </si>
  <si>
    <t>TE</t>
  </si>
  <si>
    <t>MC</t>
  </si>
  <si>
    <t>SCO</t>
  </si>
  <si>
    <t>SL</t>
  </si>
  <si>
    <t>90483 (temp)</t>
  </si>
  <si>
    <t>BY</t>
  </si>
  <si>
    <t>1(2)</t>
  </si>
  <si>
    <t>1/7</t>
  </si>
  <si>
    <t>2</t>
  </si>
  <si>
    <t>Mercedes ML63</t>
  </si>
  <si>
    <t>U = Unesco, 319 = Yemen</t>
  </si>
  <si>
    <t>Hotel Novotel/Ibis in Zürich</t>
  </si>
  <si>
    <t>B - 5247</t>
  </si>
  <si>
    <t>Z-01118/17</t>
  </si>
  <si>
    <t>BIH</t>
  </si>
  <si>
    <t>EST</t>
  </si>
  <si>
    <t>FIN</t>
  </si>
  <si>
    <t>TR</t>
  </si>
  <si>
    <t>VZ(3)</t>
  </si>
  <si>
    <t>KR</t>
  </si>
  <si>
    <t>BC(2)</t>
  </si>
  <si>
    <t>SK(2)</t>
  </si>
  <si>
    <t>KU</t>
  </si>
  <si>
    <t>KE</t>
  </si>
  <si>
    <t>ETM-045 / TR 1302</t>
  </si>
  <si>
    <t>37</t>
  </si>
  <si>
    <t>19</t>
  </si>
  <si>
    <t>AT</t>
  </si>
  <si>
    <t>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</si>
</sst>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3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3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64</v>
      </c>
      <c r="V6" s="29" t="s">
        <v>65</v>
      </c>
    </row>
    <row r="7" spans="1:22" x14ac:dyDescent="0.25">
      <c r="A7" s="62">
        <v>3</v>
      </c>
      <c r="B7" s="8" t="s">
        <v>30</v>
      </c>
      <c r="C7" s="3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64</v>
      </c>
      <c r="V7" s="29" t="s">
        <v>65</v>
      </c>
    </row>
    <row r="8" spans="1:22" x14ac:dyDescent="0.25">
      <c r="A8" s="62">
        <v>4</v>
      </c>
      <c r="B8" s="8" t="s">
        <v>31</v>
      </c>
      <c r="C8" s="3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70</v>
      </c>
      <c r="V8" s="29" t="s">
        <v>72</v>
      </c>
    </row>
    <row r="9" spans="1:22" x14ac:dyDescent="0.25">
      <c r="A9" s="62">
        <v>5</v>
      </c>
      <c r="B9" s="8" t="s">
        <v>32</v>
      </c>
      <c r="C9" s="31">
        <v>10</v>
      </c>
      <c r="D9" s="76" t="s">
        <v>75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71</v>
      </c>
      <c r="V9" s="29" t="s">
        <v>73</v>
      </c>
    </row>
    <row r="10" spans="1:22" x14ac:dyDescent="0.25">
      <c r="A10" s="62">
        <v>6</v>
      </c>
      <c r="B10" s="8" t="s">
        <v>33</v>
      </c>
      <c r="C10" s="3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71</v>
      </c>
      <c r="V10" s="29" t="s">
        <v>74</v>
      </c>
    </row>
    <row r="11" spans="1:22" x14ac:dyDescent="0.25">
      <c r="A11" s="62">
        <v>7</v>
      </c>
      <c r="B11" s="8" t="s">
        <v>34</v>
      </c>
      <c r="C11" s="3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104</v>
      </c>
      <c r="V11" s="29" t="s">
        <v>105</v>
      </c>
    </row>
    <row r="12" spans="1:22" x14ac:dyDescent="0.25">
      <c r="A12" s="62">
        <v>8</v>
      </c>
      <c r="B12" s="8" t="s">
        <v>35</v>
      </c>
      <c r="C12" s="31">
        <v>10</v>
      </c>
      <c r="D12" s="78" t="s">
        <v>92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104</v>
      </c>
      <c r="V12" s="29" t="s">
        <v>105</v>
      </c>
    </row>
    <row r="13" spans="1:22" x14ac:dyDescent="0.25">
      <c r="A13" s="62">
        <v>9</v>
      </c>
      <c r="B13" s="8" t="s">
        <v>36</v>
      </c>
      <c r="C13" s="3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42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49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37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56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51</v>
      </c>
      <c r="C18" s="61">
        <v>10</v>
      </c>
      <c r="D18" s="76" t="s">
        <v>83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52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48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43</v>
      </c>
      <c r="C21" s="61">
        <v>10</v>
      </c>
      <c r="D21" s="78" t="s">
        <v>44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63</v>
      </c>
      <c r="C22" s="61">
        <v>10</v>
      </c>
      <c r="D22" s="26" t="s">
        <v>107</v>
      </c>
      <c r="E22" s="26" t="s">
        <v>61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61</v>
      </c>
      <c r="C23" s="61">
        <v>10</v>
      </c>
      <c r="D23" s="78" t="s">
        <v>91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38</v>
      </c>
      <c r="C24" s="61">
        <v>5</v>
      </c>
      <c r="D24" s="26" t="s">
        <v>39</v>
      </c>
      <c r="E24" s="26" t="s">
        <v>40</v>
      </c>
      <c r="F24" s="26" t="s">
        <v>41</v>
      </c>
      <c r="G24" s="26" t="s">
        <v>49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62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45</v>
      </c>
      <c r="C26" s="61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50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53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46</v>
      </c>
      <c r="C29" s="61">
        <v>4</v>
      </c>
      <c r="D29" s="26" t="s">
        <v>97</v>
      </c>
      <c r="E29" s="26" t="s">
        <v>98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93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95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96</v>
      </c>
      <c r="C32" s="61">
        <v>3</v>
      </c>
      <c r="D32" s="26">
        <v>27</v>
      </c>
      <c r="E32" s="26">
        <v>34</v>
      </c>
      <c r="F32" s="26">
        <v>35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57</v>
      </c>
      <c r="C33" s="61">
        <v>3</v>
      </c>
      <c r="D33" s="26" t="s">
        <v>99</v>
      </c>
      <c r="E33" s="26" t="s">
        <v>106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78</v>
      </c>
      <c r="C34" s="61">
        <v>3</v>
      </c>
      <c r="D34" s="26" t="s">
        <v>100</v>
      </c>
      <c r="E34" s="26" t="s">
        <v>79</v>
      </c>
      <c r="F34" s="26" t="s">
        <v>101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84</v>
      </c>
      <c r="C35" s="61">
        <v>3</v>
      </c>
      <c r="D35" s="26" t="s">
        <v>85</v>
      </c>
      <c r="E35" s="28" t="s">
        <v>86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76</v>
      </c>
      <c r="C36" s="61">
        <v>3</v>
      </c>
      <c r="D36" s="26" t="s">
        <v>9</v>
      </c>
      <c r="E36" s="26" t="s">
        <v>102</v>
      </c>
      <c r="F36" s="26" t="s">
        <v>77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54</v>
      </c>
      <c r="C37" s="61">
        <v>2</v>
      </c>
      <c r="D37" s="26" t="s">
        <v>55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0" t="s">
        <v>59</v>
      </c>
      <c r="C38" s="61">
        <v>2</v>
      </c>
      <c r="D38" s="26" t="s">
        <v>103</v>
      </c>
      <c r="E38" s="26"/>
      <c r="F38" s="26"/>
      <c r="G38" s="26" t="s">
        <v>60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94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80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81</v>
      </c>
      <c r="C41" s="61">
        <v>1</v>
      </c>
      <c r="D41" s="26" t="s">
        <v>82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s="2" customFormat="1" x14ac:dyDescent="0.25">
      <c r="A43" s="57" t="s">
        <v>8</v>
      </c>
      <c r="B43" s="58"/>
      <c r="C43" s="59">
        <f>COUNTIF(C5:C41,"&gt;0")</f>
        <v>37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5">
      <c r="A44" s="53" t="s">
        <v>7</v>
      </c>
      <c r="B44" s="54"/>
      <c r="C44" s="55">
        <f>COUNTIF(C5:C41,"&gt;9")</f>
        <v>19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6" spans="1:18" x14ac:dyDescent="0.25">
      <c r="A46" s="2" t="s">
        <v>24</v>
      </c>
    </row>
  </sheetData>
  <sortState ref="B24:H41">
    <sortCondition descending="1" ref="C24:C41"/>
  </sortState>
  <conditionalFormatting sqref="C14:C41">
    <cfRule type="cellIs" dxfId="4" priority="2" operator="greaterThan">
      <formula>9</formula>
    </cfRule>
  </conditionalFormatting>
  <conditionalFormatting sqref="C5:C1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T28" sqref="T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34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32</v>
      </c>
      <c r="C9" s="31">
        <v>10</v>
      </c>
      <c r="D9" s="76" t="s">
        <v>75</v>
      </c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61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42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48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35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63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36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52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42</v>
      </c>
      <c r="L14" s="31">
        <v>9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30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49</v>
      </c>
      <c r="L15" s="31">
        <v>9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43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37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37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38</v>
      </c>
      <c r="L17" s="31">
        <v>4</v>
      </c>
      <c r="M17" s="45" t="s">
        <v>39</v>
      </c>
      <c r="N17" s="45" t="s">
        <v>40</v>
      </c>
      <c r="O17" s="45" t="s">
        <v>41</v>
      </c>
      <c r="P17" s="45"/>
      <c r="Q17" s="45"/>
    </row>
    <row r="18" spans="1:17" x14ac:dyDescent="0.25">
      <c r="A18" s="62">
        <v>14</v>
      </c>
      <c r="B18" s="8" t="s">
        <v>51</v>
      </c>
      <c r="C18" s="31">
        <v>4</v>
      </c>
      <c r="D18" s="76" t="s">
        <v>83</v>
      </c>
      <c r="E18" s="45"/>
      <c r="F18" s="45"/>
      <c r="G18" s="45"/>
      <c r="H18" s="45"/>
      <c r="I18" s="77"/>
      <c r="J18" s="62">
        <v>14</v>
      </c>
      <c r="K18" s="8" t="s">
        <v>52</v>
      </c>
      <c r="L18" s="31">
        <v>4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35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51</v>
      </c>
      <c r="L19" s="31">
        <v>3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33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56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84</v>
      </c>
      <c r="C21" s="31">
        <v>3</v>
      </c>
      <c r="D21" s="45" t="s">
        <v>85</v>
      </c>
      <c r="E21" s="45" t="s">
        <v>86</v>
      </c>
      <c r="F21" s="45"/>
      <c r="G21" s="45"/>
      <c r="H21" s="45"/>
      <c r="I21" s="77"/>
      <c r="J21" s="62">
        <v>17</v>
      </c>
      <c r="K21" s="8" t="s">
        <v>61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76</v>
      </c>
      <c r="C22" s="31">
        <v>2</v>
      </c>
      <c r="D22" s="45" t="s">
        <v>9</v>
      </c>
      <c r="E22" s="45" t="s">
        <v>77</v>
      </c>
      <c r="F22" s="45"/>
      <c r="G22" s="45"/>
      <c r="H22" s="45"/>
      <c r="I22" s="77"/>
      <c r="J22" s="62">
        <v>18</v>
      </c>
      <c r="K22" s="8" t="s">
        <v>43</v>
      </c>
      <c r="L22" s="31">
        <v>2</v>
      </c>
      <c r="M22" s="76" t="s">
        <v>44</v>
      </c>
      <c r="N22" s="45"/>
      <c r="O22" s="45"/>
      <c r="P22" s="45"/>
      <c r="Q22" s="45"/>
    </row>
    <row r="23" spans="1:17" x14ac:dyDescent="0.25">
      <c r="A23" s="62">
        <v>19</v>
      </c>
      <c r="B23" s="8" t="s">
        <v>53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46</v>
      </c>
      <c r="L23" s="31">
        <v>2</v>
      </c>
      <c r="M23" s="45" t="s">
        <v>47</v>
      </c>
      <c r="N23" s="45"/>
      <c r="O23" s="45"/>
      <c r="P23" s="45"/>
      <c r="Q23" s="45"/>
    </row>
    <row r="24" spans="1:17" x14ac:dyDescent="0.25">
      <c r="A24" s="62">
        <v>20</v>
      </c>
      <c r="B24" s="8" t="s">
        <v>36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48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49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50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78</v>
      </c>
      <c r="C26" s="31">
        <v>1</v>
      </c>
      <c r="D26" s="45" t="s">
        <v>79</v>
      </c>
      <c r="E26" s="45"/>
      <c r="F26" s="45"/>
      <c r="G26" s="45"/>
      <c r="H26" s="45"/>
      <c r="I26" s="77"/>
      <c r="J26" s="62">
        <v>22</v>
      </c>
      <c r="K26" s="8" t="s">
        <v>53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80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63</v>
      </c>
      <c r="L27" s="31">
        <v>2</v>
      </c>
      <c r="M27" s="45" t="s">
        <v>31</v>
      </c>
      <c r="N27" s="45"/>
      <c r="O27" s="45"/>
      <c r="P27" s="45"/>
      <c r="Q27" s="45"/>
    </row>
    <row r="28" spans="1:17" x14ac:dyDescent="0.25">
      <c r="A28" s="62">
        <v>24</v>
      </c>
      <c r="B28" s="8" t="s">
        <v>81</v>
      </c>
      <c r="C28" s="31">
        <v>1</v>
      </c>
      <c r="D28" s="45" t="s">
        <v>82</v>
      </c>
      <c r="E28" s="45"/>
      <c r="F28" s="45"/>
      <c r="G28" s="45"/>
      <c r="H28" s="45"/>
      <c r="I28" s="77"/>
      <c r="J28" s="62">
        <v>24</v>
      </c>
      <c r="K28" s="8" t="s">
        <v>45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" t="s">
        <v>38</v>
      </c>
      <c r="C29" s="31">
        <v>1</v>
      </c>
      <c r="D29" s="45" t="s">
        <v>49</v>
      </c>
      <c r="E29" s="45"/>
      <c r="F29" s="45"/>
      <c r="G29" s="45"/>
      <c r="H29" s="45"/>
      <c r="I29" s="77"/>
      <c r="J29" s="62">
        <v>25</v>
      </c>
      <c r="K29" s="8" t="s">
        <v>54</v>
      </c>
      <c r="L29" s="31">
        <v>1</v>
      </c>
      <c r="M29" s="45" t="s">
        <v>55</v>
      </c>
      <c r="N29" s="45"/>
      <c r="O29" s="45"/>
      <c r="P29" s="45"/>
      <c r="Q29" s="45"/>
    </row>
    <row r="30" spans="1:17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57</v>
      </c>
      <c r="L30" s="31">
        <v>1</v>
      </c>
      <c r="M30" s="45" t="s">
        <v>58</v>
      </c>
      <c r="N30" s="45"/>
      <c r="O30" s="45"/>
      <c r="P30" s="45"/>
      <c r="Q30" s="45"/>
    </row>
    <row r="31" spans="1:17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62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53" t="s">
        <v>7</v>
      </c>
      <c r="B32" s="54"/>
      <c r="C32" s="55">
        <f>COUNTIF(C5:C29,"&gt;9")</f>
        <v>8</v>
      </c>
      <c r="D32" s="45"/>
      <c r="E32" s="45"/>
      <c r="F32" s="45"/>
      <c r="G32" s="45"/>
      <c r="H32" s="45"/>
      <c r="I32" s="77"/>
      <c r="J32" s="62">
        <v>28</v>
      </c>
      <c r="K32" s="80" t="s">
        <v>59</v>
      </c>
      <c r="L32" s="31">
        <v>1</v>
      </c>
      <c r="M32" s="45" t="s">
        <v>60</v>
      </c>
      <c r="N32" s="45"/>
      <c r="O32" s="45"/>
      <c r="P32" s="45"/>
      <c r="Q32" s="45"/>
    </row>
    <row r="33" spans="1:17" x14ac:dyDescent="0.25">
      <c r="A33" s="6"/>
      <c r="B33" s="6"/>
      <c r="C33" s="32"/>
      <c r="I33" s="77"/>
      <c r="J33" s="9"/>
      <c r="K33" s="9"/>
      <c r="L33" s="10"/>
      <c r="M33" s="45"/>
      <c r="N33" s="45"/>
      <c r="O33" s="45"/>
      <c r="P33" s="45"/>
      <c r="Q33" s="45"/>
    </row>
    <row r="34" spans="1:17" x14ac:dyDescent="0.25">
      <c r="I34" s="77"/>
      <c r="J34" s="57" t="s">
        <v>8</v>
      </c>
      <c r="K34" s="58"/>
      <c r="L34" s="59">
        <f>COUNTIF(L5:L32,"&gt;0")</f>
        <v>28</v>
      </c>
      <c r="M34" s="45"/>
      <c r="N34" s="45"/>
      <c r="O34" s="45"/>
      <c r="P34" s="45"/>
      <c r="Q34" s="45"/>
    </row>
    <row r="35" spans="1:17" x14ac:dyDescent="0.25">
      <c r="I35" s="77"/>
      <c r="J35" s="53" t="s">
        <v>7</v>
      </c>
      <c r="K35" s="54"/>
      <c r="L35" s="55">
        <f>COUNTIF(L5:L32,"&gt;9")</f>
        <v>9</v>
      </c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3:F29">
    <sortCondition descending="1" ref="C13:C29"/>
  </sortState>
  <conditionalFormatting sqref="C5:C29">
    <cfRule type="cellIs" dxfId="2" priority="7" operator="greaterThan">
      <formula>9</formula>
    </cfRule>
  </conditionalFormatting>
  <conditionalFormatting sqref="L5:L30 L32">
    <cfRule type="cellIs" dxfId="1" priority="4" operator="greaterThan">
      <formula>9</formula>
    </cfRule>
  </conditionalFormatting>
  <conditionalFormatting sqref="L3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66</v>
      </c>
      <c r="B13" s="11" t="s">
        <v>43</v>
      </c>
      <c r="C13" s="41" t="s">
        <v>44</v>
      </c>
      <c r="D13" s="41" t="s">
        <v>69</v>
      </c>
      <c r="E13" s="11" t="s">
        <v>68</v>
      </c>
      <c r="F13" s="11" t="s">
        <v>67</v>
      </c>
    </row>
    <row r="14" spans="1:6" ht="12" x14ac:dyDescent="0.25">
      <c r="A14" s="81" t="s">
        <v>87</v>
      </c>
      <c r="B14" s="11" t="s">
        <v>32</v>
      </c>
      <c r="C14" s="41" t="s">
        <v>75</v>
      </c>
      <c r="D14" s="41" t="s">
        <v>88</v>
      </c>
      <c r="E14" s="11" t="s">
        <v>89</v>
      </c>
      <c r="F14" s="11" t="s">
        <v>90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2017-04-09T15:46:29Z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