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7" i="15" l="1"/>
  <c r="L36" i="15"/>
  <c r="C34" i="15" l="1"/>
  <c r="C33" i="15"/>
  <c r="C45" i="1" l="1"/>
  <c r="C44" i="1"/>
</calcChain>
</file>

<file path=xl/sharedStrings.xml><?xml version="1.0" encoding="utf-8"?>
<sst xmlns="http://schemas.openxmlformats.org/spreadsheetml/2006/main" count="206" uniqueCount="119">
  <si>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</si>
  <si>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</si>
  <si>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</si>
  <si>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</si>
  <si>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</si>
  <si>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</si>
  <si>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</si>
  <si>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</si>
  <si>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</si>
  <si>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</si>
  <si>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</si>
  <si>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</si>
  <si>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</si>
  <si>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</si>
  <si>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</si>
  <si>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</si>
  <si>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</si>
  <si>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</si>
  <si>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</si>
  <si>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</si>
  <si>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</si>
  <si>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</si>
  <si>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</si>
  <si>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</si>
  <si>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</si>
  <si>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</si>
  <si>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</si>
  <si>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</si>
  <si>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F</t>
  </si>
  <si>
    <t>I</t>
  </si>
  <si>
    <t>A</t>
  </si>
  <si>
    <t>E</t>
  </si>
  <si>
    <t>NL</t>
  </si>
  <si>
    <t>GB</t>
  </si>
  <si>
    <t>UA</t>
  </si>
  <si>
    <t>AP</t>
  </si>
  <si>
    <t>PL</t>
  </si>
  <si>
    <t>L</t>
  </si>
  <si>
    <t>FL</t>
  </si>
  <si>
    <t>CZ</t>
  </si>
  <si>
    <t>RO</t>
  </si>
  <si>
    <t>SK</t>
  </si>
  <si>
    <t>GR</t>
  </si>
  <si>
    <t>EB</t>
  </si>
  <si>
    <t>IN</t>
  </si>
  <si>
    <t>BG</t>
  </si>
  <si>
    <t>RKS</t>
  </si>
  <si>
    <t>01</t>
  </si>
  <si>
    <t>RUS</t>
  </si>
  <si>
    <t>197</t>
  </si>
  <si>
    <t>B</t>
  </si>
  <si>
    <t>H</t>
  </si>
  <si>
    <t>EST</t>
  </si>
  <si>
    <t>FIN</t>
  </si>
  <si>
    <t>SRB</t>
  </si>
  <si>
    <t>SLO</t>
  </si>
  <si>
    <t>AL</t>
  </si>
  <si>
    <t>USA</t>
  </si>
  <si>
    <t>VT (mc)</t>
  </si>
  <si>
    <t>Bridge near Zürich, 17.06.2016, 12.15 - 13.00</t>
  </si>
  <si>
    <t>DK</t>
  </si>
  <si>
    <t>temp</t>
  </si>
  <si>
    <t>MK</t>
  </si>
  <si>
    <t>LT</t>
  </si>
  <si>
    <t>P</t>
  </si>
  <si>
    <t>TS</t>
  </si>
  <si>
    <t>NS</t>
  </si>
  <si>
    <t>KG</t>
  </si>
  <si>
    <t>BIH</t>
  </si>
  <si>
    <t>LV</t>
  </si>
  <si>
    <t>777</t>
  </si>
  <si>
    <t>AO</t>
  </si>
  <si>
    <t>HR</t>
  </si>
  <si>
    <t>KT</t>
  </si>
  <si>
    <t>LOGBOOK 2016 - WEEK 24</t>
  </si>
  <si>
    <t>1</t>
  </si>
  <si>
    <t>CCZH 21-173</t>
  </si>
  <si>
    <t>BMW 318d</t>
  </si>
  <si>
    <t>173 = Kosovo</t>
  </si>
  <si>
    <t>Zürich City</t>
  </si>
  <si>
    <t>17</t>
  </si>
  <si>
    <t>23</t>
  </si>
  <si>
    <t>25</t>
  </si>
  <si>
    <t>28</t>
  </si>
  <si>
    <t>35</t>
  </si>
  <si>
    <t>38</t>
  </si>
  <si>
    <t>2</t>
  </si>
  <si>
    <t>3</t>
  </si>
  <si>
    <t>5</t>
  </si>
  <si>
    <t>7</t>
  </si>
  <si>
    <t>13</t>
  </si>
  <si>
    <t>16</t>
  </si>
  <si>
    <t>Y 616253</t>
  </si>
  <si>
    <t>BB 855A</t>
  </si>
  <si>
    <t>WN 316A</t>
  </si>
  <si>
    <t>S 80F</t>
  </si>
  <si>
    <t>S</t>
  </si>
  <si>
    <t>BG(2)</t>
  </si>
  <si>
    <t>KG(2)</t>
  </si>
  <si>
    <t>NP</t>
  </si>
  <si>
    <t>CA</t>
  </si>
  <si>
    <t>CU</t>
  </si>
  <si>
    <t>TR</t>
  </si>
  <si>
    <t>34(3)</t>
  </si>
  <si>
    <t>33(2)</t>
  </si>
  <si>
    <t>VZ</t>
  </si>
  <si>
    <t>ZG</t>
  </si>
  <si>
    <t>IAE</t>
  </si>
  <si>
    <t>IAE/P</t>
  </si>
  <si>
    <t>AC</t>
  </si>
  <si>
    <t>BC</t>
  </si>
  <si>
    <t>BK</t>
  </si>
  <si>
    <t>VI</t>
  </si>
  <si>
    <t>SCO</t>
  </si>
  <si>
    <t>SN</t>
  </si>
  <si>
    <t>AA</t>
  </si>
  <si>
    <t>01(2)</t>
  </si>
  <si>
    <t>CNR</t>
  </si>
  <si>
    <t>TF 9355BS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</si>
</sst>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0" zoomScaleNormal="90" workbookViewId="0">
      <selection activeCell="J52" sqref="J5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74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76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92</v>
      </c>
      <c r="E6" s="78"/>
      <c r="F6" s="78" t="s">
        <v>93</v>
      </c>
      <c r="G6" s="78"/>
      <c r="H6" s="78" t="s">
        <v>94</v>
      </c>
      <c r="I6" s="78"/>
      <c r="J6" s="85" t="s">
        <v>95</v>
      </c>
      <c r="K6" s="8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80</v>
      </c>
      <c r="V6" s="29" t="s">
        <v>86</v>
      </c>
    </row>
    <row r="7" spans="1:22" x14ac:dyDescent="0.25">
      <c r="A7" s="62">
        <v>3</v>
      </c>
      <c r="B7" s="8" t="s">
        <v>36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81</v>
      </c>
      <c r="V7" s="29" t="s">
        <v>87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82</v>
      </c>
      <c r="V8" s="29" t="s">
        <v>88</v>
      </c>
    </row>
    <row r="9" spans="1:22" x14ac:dyDescent="0.25">
      <c r="A9" s="62">
        <v>5</v>
      </c>
      <c r="B9" s="8" t="s">
        <v>29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83</v>
      </c>
      <c r="V9" s="29" t="s">
        <v>89</v>
      </c>
    </row>
    <row r="10" spans="1:22" x14ac:dyDescent="0.25">
      <c r="A10" s="62">
        <v>6</v>
      </c>
      <c r="B10" s="8" t="s">
        <v>28</v>
      </c>
      <c r="C10" s="61">
        <v>10</v>
      </c>
      <c r="D10" s="7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84</v>
      </c>
      <c r="V10" s="29" t="s">
        <v>90</v>
      </c>
    </row>
    <row r="11" spans="1:22" x14ac:dyDescent="0.25">
      <c r="A11" s="62">
        <v>7</v>
      </c>
      <c r="B11" s="8" t="s">
        <v>32</v>
      </c>
      <c r="C11" s="61">
        <v>10</v>
      </c>
      <c r="D11" s="78" t="s">
        <v>61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85</v>
      </c>
      <c r="V11" s="29" t="s">
        <v>91</v>
      </c>
    </row>
    <row r="12" spans="1:22" x14ac:dyDescent="0.25">
      <c r="A12" s="62">
        <v>8</v>
      </c>
      <c r="B12" s="8" t="s">
        <v>39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85</v>
      </c>
      <c r="V12" s="29" t="s">
        <v>91</v>
      </c>
    </row>
    <row r="13" spans="1:22" x14ac:dyDescent="0.25">
      <c r="A13" s="62">
        <v>9</v>
      </c>
      <c r="B13" s="8" t="s">
        <v>51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41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40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31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38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63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55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33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37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45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54</v>
      </c>
      <c r="C23" s="61">
        <v>9</v>
      </c>
      <c r="D23" s="26" t="s">
        <v>97</v>
      </c>
      <c r="E23" s="26" t="s">
        <v>98</v>
      </c>
      <c r="F23" s="26" t="s">
        <v>99</v>
      </c>
      <c r="G23" s="26" t="s">
        <v>100</v>
      </c>
      <c r="H23" s="26" t="s">
        <v>101</v>
      </c>
      <c r="I23" s="26" t="s">
        <v>65</v>
      </c>
      <c r="J23" s="26" t="s">
        <v>66</v>
      </c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50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102</v>
      </c>
      <c r="C25" s="61">
        <v>7</v>
      </c>
      <c r="D25" s="26" t="s">
        <v>103</v>
      </c>
      <c r="E25" s="26" t="s">
        <v>104</v>
      </c>
      <c r="F25" s="26">
        <v>20</v>
      </c>
      <c r="G25" s="26">
        <v>54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34</v>
      </c>
      <c r="C26" s="61">
        <v>5</v>
      </c>
      <c r="D26" s="26" t="s">
        <v>109</v>
      </c>
      <c r="E26" s="26" t="s">
        <v>35</v>
      </c>
      <c r="F26" s="26" t="s">
        <v>71</v>
      </c>
      <c r="G26" s="26" t="s">
        <v>110</v>
      </c>
      <c r="H26" s="26" t="s">
        <v>111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60</v>
      </c>
      <c r="C27" s="61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42</v>
      </c>
      <c r="C28" s="61">
        <v>4</v>
      </c>
      <c r="D28" s="26" t="s">
        <v>43</v>
      </c>
      <c r="E28" s="26" t="s">
        <v>44</v>
      </c>
      <c r="F28" s="26" t="s">
        <v>107</v>
      </c>
      <c r="G28" s="26" t="s">
        <v>108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64</v>
      </c>
      <c r="C29" s="61">
        <v>4</v>
      </c>
      <c r="D29" s="26" t="s">
        <v>112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68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72</v>
      </c>
      <c r="C31" s="61">
        <v>3</v>
      </c>
      <c r="D31" s="26" t="s">
        <v>105</v>
      </c>
      <c r="E31" s="26" t="s">
        <v>106</v>
      </c>
      <c r="F31" s="26" t="s">
        <v>73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52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53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48</v>
      </c>
      <c r="C34" s="61">
        <v>2</v>
      </c>
      <c r="D34" s="26">
        <v>197</v>
      </c>
      <c r="E34" s="26">
        <v>777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2" t="s">
        <v>46</v>
      </c>
      <c r="C35" s="61">
        <v>2</v>
      </c>
      <c r="D35" s="26" t="s">
        <v>116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69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96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62</v>
      </c>
      <c r="C38" s="61">
        <v>1</v>
      </c>
      <c r="D38" s="26" t="s">
        <v>41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113</v>
      </c>
      <c r="C39" s="61">
        <v>1</v>
      </c>
      <c r="D39" s="26" t="s">
        <v>114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2" t="s">
        <v>56</v>
      </c>
      <c r="C40" s="61">
        <v>1</v>
      </c>
      <c r="D40" s="26" t="s">
        <v>115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2" t="s">
        <v>117</v>
      </c>
      <c r="C41" s="61">
        <v>1</v>
      </c>
      <c r="D41" s="26" t="s">
        <v>118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2" t="s">
        <v>57</v>
      </c>
      <c r="C42" s="61">
        <v>1</v>
      </c>
      <c r="D42" s="26" t="s">
        <v>58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2" customFormat="1" x14ac:dyDescent="0.25">
      <c r="A44" s="57" t="s">
        <v>8</v>
      </c>
      <c r="B44" s="58"/>
      <c r="C44" s="59">
        <f>COUNTIF(C5:C42,"&gt;0")</f>
        <v>38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5">
      <c r="A45" s="53" t="s">
        <v>7</v>
      </c>
      <c r="B45" s="54"/>
      <c r="C45" s="55">
        <f>COUNTIF(C5:C42,"&gt;9")</f>
        <v>18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7" spans="1:18" x14ac:dyDescent="0.25">
      <c r="A47" s="2" t="s">
        <v>24</v>
      </c>
    </row>
  </sheetData>
  <sortState ref="B22:J23">
    <sortCondition descending="1" ref="C22:C23"/>
  </sortState>
  <mergeCells count="1">
    <mergeCell ref="J6:K6"/>
  </mergeCells>
  <conditionalFormatting sqref="C5:C9 C11:C42">
    <cfRule type="cellIs" dxfId="4" priority="2" operator="greaterThan">
      <formula>9</formula>
    </cfRule>
  </conditionalFormatting>
  <conditionalFormatting sqref="C10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L41" sqref="L4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74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59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28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29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28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29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31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36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32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38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33</v>
      </c>
      <c r="C12" s="31">
        <v>7</v>
      </c>
      <c r="D12" s="45"/>
      <c r="E12" s="45"/>
      <c r="F12" s="45"/>
      <c r="G12" s="45"/>
      <c r="H12" s="45"/>
      <c r="I12" s="77"/>
      <c r="J12" s="62">
        <v>8</v>
      </c>
      <c r="K12" s="8" t="s">
        <v>39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36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41</v>
      </c>
      <c r="L13" s="31">
        <v>9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37</v>
      </c>
      <c r="C14" s="31">
        <v>5</v>
      </c>
      <c r="D14" s="45"/>
      <c r="E14" s="45"/>
      <c r="F14" s="45"/>
      <c r="G14" s="45"/>
      <c r="H14" s="45"/>
      <c r="I14" s="77"/>
      <c r="J14" s="62">
        <v>10</v>
      </c>
      <c r="K14" s="8" t="s">
        <v>32</v>
      </c>
      <c r="L14" s="31">
        <v>9</v>
      </c>
      <c r="M14" s="76" t="s">
        <v>61</v>
      </c>
      <c r="N14" s="45"/>
      <c r="O14" s="45"/>
      <c r="P14" s="45"/>
      <c r="Q14" s="45"/>
    </row>
    <row r="15" spans="1:17" x14ac:dyDescent="0.25">
      <c r="A15" s="62">
        <v>11</v>
      </c>
      <c r="B15" s="8" t="s">
        <v>50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40</v>
      </c>
      <c r="L15" s="31">
        <v>9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40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51</v>
      </c>
      <c r="L16" s="31">
        <v>8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41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63</v>
      </c>
      <c r="L17" s="31">
        <v>6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51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31</v>
      </c>
      <c r="L18" s="31">
        <v>6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38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45</v>
      </c>
      <c r="L19" s="31">
        <v>5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39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54</v>
      </c>
      <c r="L20" s="31">
        <v>4</v>
      </c>
      <c r="M20" s="45" t="s">
        <v>65</v>
      </c>
      <c r="N20" s="45" t="s">
        <v>66</v>
      </c>
      <c r="O20" s="45" t="s">
        <v>45</v>
      </c>
      <c r="P20" s="45" t="s">
        <v>67</v>
      </c>
      <c r="Q20" s="45"/>
    </row>
    <row r="21" spans="1:17" x14ac:dyDescent="0.25">
      <c r="A21" s="62">
        <v>17</v>
      </c>
      <c r="B21" s="8" t="s">
        <v>42</v>
      </c>
      <c r="C21" s="31">
        <v>2</v>
      </c>
      <c r="D21" s="45" t="s">
        <v>43</v>
      </c>
      <c r="E21" s="45" t="s">
        <v>44</v>
      </c>
      <c r="F21" s="45"/>
      <c r="G21" s="45"/>
      <c r="H21" s="45"/>
      <c r="I21" s="77"/>
      <c r="J21" s="62">
        <v>17</v>
      </c>
      <c r="K21" s="8" t="s">
        <v>33</v>
      </c>
      <c r="L21" s="31">
        <v>4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34</v>
      </c>
      <c r="C22" s="31">
        <v>1</v>
      </c>
      <c r="D22" s="45" t="s">
        <v>35</v>
      </c>
      <c r="E22" s="45"/>
      <c r="F22" s="45"/>
      <c r="G22" s="45"/>
      <c r="H22" s="45"/>
      <c r="I22" s="77"/>
      <c r="J22" s="62">
        <v>18</v>
      </c>
      <c r="K22" s="8" t="s">
        <v>37</v>
      </c>
      <c r="L22" s="31">
        <v>3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45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60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48</v>
      </c>
      <c r="C24" s="31">
        <v>1</v>
      </c>
      <c r="D24" s="45" t="s">
        <v>49</v>
      </c>
      <c r="E24" s="45"/>
      <c r="F24" s="45"/>
      <c r="G24" s="45"/>
      <c r="H24" s="45"/>
      <c r="I24" s="77"/>
      <c r="J24" s="62">
        <v>20</v>
      </c>
      <c r="K24" s="8" t="s">
        <v>64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52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55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53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68</v>
      </c>
      <c r="L26" s="31">
        <v>2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54</v>
      </c>
      <c r="C27" s="31">
        <v>1</v>
      </c>
      <c r="D27" s="45" t="s">
        <v>45</v>
      </c>
      <c r="E27" s="45"/>
      <c r="F27" s="45"/>
      <c r="G27" s="45"/>
      <c r="H27" s="45"/>
      <c r="I27" s="77"/>
      <c r="J27" s="62">
        <v>23</v>
      </c>
      <c r="K27" s="8" t="s">
        <v>62</v>
      </c>
      <c r="L27" s="31">
        <v>1</v>
      </c>
      <c r="M27" s="45" t="s">
        <v>41</v>
      </c>
      <c r="N27" s="45"/>
      <c r="O27" s="45"/>
      <c r="P27" s="45"/>
      <c r="Q27" s="45"/>
    </row>
    <row r="28" spans="1:17" x14ac:dyDescent="0.25">
      <c r="A28" s="62">
        <v>24</v>
      </c>
      <c r="B28" s="8" t="s">
        <v>55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50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62">
        <v>25</v>
      </c>
      <c r="B29" s="82" t="s">
        <v>56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53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62">
        <v>26</v>
      </c>
      <c r="B30" s="82" t="s">
        <v>46</v>
      </c>
      <c r="C30" s="31">
        <v>1</v>
      </c>
      <c r="D30" s="45" t="s">
        <v>47</v>
      </c>
      <c r="E30" s="45"/>
      <c r="F30" s="45"/>
      <c r="G30" s="45"/>
      <c r="H30" s="45"/>
      <c r="I30" s="77"/>
      <c r="J30" s="62">
        <v>26</v>
      </c>
      <c r="K30" s="8" t="s">
        <v>69</v>
      </c>
      <c r="L30" s="31">
        <v>1</v>
      </c>
      <c r="M30" s="45"/>
      <c r="N30" s="45"/>
      <c r="O30" s="45"/>
      <c r="P30" s="45"/>
      <c r="Q30" s="45"/>
    </row>
    <row r="31" spans="1:17" x14ac:dyDescent="0.25">
      <c r="A31" s="62">
        <v>27</v>
      </c>
      <c r="B31" s="82" t="s">
        <v>57</v>
      </c>
      <c r="C31" s="31">
        <v>1</v>
      </c>
      <c r="D31" s="45" t="s">
        <v>58</v>
      </c>
      <c r="E31" s="45"/>
      <c r="F31" s="45"/>
      <c r="G31" s="45"/>
      <c r="H31" s="45"/>
      <c r="I31" s="77"/>
      <c r="J31" s="62">
        <v>27</v>
      </c>
      <c r="K31" s="8" t="s">
        <v>48</v>
      </c>
      <c r="L31" s="31">
        <v>1</v>
      </c>
      <c r="M31" s="45" t="s">
        <v>70</v>
      </c>
      <c r="N31" s="45"/>
      <c r="O31" s="45"/>
      <c r="P31" s="45"/>
      <c r="Q31" s="45"/>
    </row>
    <row r="32" spans="1:17" x14ac:dyDescent="0.25">
      <c r="A32" s="9"/>
      <c r="B32" s="9"/>
      <c r="C32" s="10"/>
      <c r="D32" s="45"/>
      <c r="E32" s="45"/>
      <c r="F32" s="45"/>
      <c r="G32" s="45"/>
      <c r="H32" s="45"/>
      <c r="I32" s="77"/>
      <c r="J32" s="62">
        <v>28</v>
      </c>
      <c r="K32" s="8" t="s">
        <v>34</v>
      </c>
      <c r="L32" s="31">
        <v>1</v>
      </c>
      <c r="M32" s="45" t="s">
        <v>71</v>
      </c>
      <c r="N32" s="45"/>
      <c r="O32" s="45"/>
      <c r="P32" s="45"/>
      <c r="Q32" s="45"/>
    </row>
    <row r="33" spans="1:17" x14ac:dyDescent="0.25">
      <c r="A33" s="57" t="s">
        <v>8</v>
      </c>
      <c r="B33" s="58"/>
      <c r="C33" s="59">
        <f>COUNTIF(C5:C31,"&gt;0")</f>
        <v>27</v>
      </c>
      <c r="D33" s="45"/>
      <c r="E33" s="45"/>
      <c r="F33" s="45"/>
      <c r="G33" s="45"/>
      <c r="H33" s="45"/>
      <c r="I33" s="77"/>
      <c r="J33" s="62">
        <v>29</v>
      </c>
      <c r="K33" s="8" t="s">
        <v>72</v>
      </c>
      <c r="L33" s="31">
        <v>1</v>
      </c>
      <c r="M33" s="80" t="s">
        <v>73</v>
      </c>
      <c r="N33" s="45"/>
      <c r="O33" s="45"/>
      <c r="P33" s="45"/>
      <c r="Q33" s="45"/>
    </row>
    <row r="34" spans="1:17" x14ac:dyDescent="0.25">
      <c r="A34" s="53" t="s">
        <v>7</v>
      </c>
      <c r="B34" s="54"/>
      <c r="C34" s="55">
        <f>COUNTIF(C5:C31,"&gt;9")</f>
        <v>7</v>
      </c>
      <c r="D34" s="45"/>
      <c r="E34" s="45"/>
      <c r="F34" s="45"/>
      <c r="G34" s="45"/>
      <c r="H34" s="45"/>
      <c r="I34" s="77"/>
      <c r="J34" s="81">
        <v>30</v>
      </c>
      <c r="K34" s="83" t="s">
        <v>46</v>
      </c>
      <c r="L34" s="31">
        <v>1</v>
      </c>
      <c r="M34" s="45" t="s">
        <v>47</v>
      </c>
      <c r="N34" s="45"/>
      <c r="O34" s="45"/>
      <c r="P34" s="45"/>
      <c r="Q34" s="45"/>
    </row>
    <row r="35" spans="1:17" x14ac:dyDescent="0.25">
      <c r="A35" s="6"/>
      <c r="B35" s="6"/>
      <c r="C35" s="32"/>
      <c r="I35" s="77"/>
      <c r="J35" s="9"/>
      <c r="K35" s="9"/>
      <c r="L35" s="10"/>
      <c r="M35" s="45"/>
      <c r="N35" s="45"/>
      <c r="O35" s="45"/>
      <c r="P35" s="45"/>
      <c r="Q35" s="45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57" t="s">
        <v>8</v>
      </c>
      <c r="K36" s="58"/>
      <c r="L36" s="59">
        <f>COUNTIF(L5:L33,"&gt;0")</f>
        <v>29</v>
      </c>
      <c r="M36" s="45"/>
      <c r="N36" s="45"/>
      <c r="O36" s="45"/>
      <c r="P36" s="45"/>
      <c r="Q36" s="45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53" t="s">
        <v>7</v>
      </c>
      <c r="K37" s="54"/>
      <c r="L37" s="55">
        <f>COUNTIF(L5:L33,"&gt;9")</f>
        <v>8</v>
      </c>
      <c r="M37" s="45"/>
      <c r="N37" s="45"/>
      <c r="O37" s="45"/>
      <c r="P37" s="45"/>
      <c r="Q37" s="45"/>
    </row>
  </sheetData>
  <sortState ref="K13:P33">
    <sortCondition descending="1" ref="L13:L33"/>
  </sortState>
  <conditionalFormatting sqref="C5:C31">
    <cfRule type="cellIs" dxfId="2" priority="8" operator="greaterThan">
      <formula>9</formula>
    </cfRule>
  </conditionalFormatting>
  <conditionalFormatting sqref="L5:L33">
    <cfRule type="cellIs" dxfId="1" priority="2" operator="greaterThan">
      <formula>9</formula>
    </cfRule>
  </conditionalFormatting>
  <conditionalFormatting sqref="L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6" sqref="D16:D1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74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75</v>
      </c>
      <c r="B6" s="11" t="s">
        <v>0</v>
      </c>
      <c r="C6" s="41" t="s">
        <v>76</v>
      </c>
      <c r="D6" s="41" t="s">
        <v>77</v>
      </c>
      <c r="E6" s="11" t="s">
        <v>78</v>
      </c>
      <c r="F6" s="11" t="s">
        <v>79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2016-09-08T20:18:20Z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