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C33" i="15"/>
  <c r="C32" i="15"/>
  <c r="C47" i="1" l="1"/>
  <c r="C46" i="1"/>
</calcChain>
</file>

<file path=xl/sharedStrings.xml><?xml version="1.0" encoding="utf-8"?>
<sst xmlns="http://schemas.openxmlformats.org/spreadsheetml/2006/main" count="208" uniqueCount="115">
  <si>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</si>
  <si>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</si>
  <si>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</si>
  <si>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</si>
  <si>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</si>
  <si>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</si>
  <si>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</si>
  <si>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</si>
  <si>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</si>
  <si>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</si>
  <si>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</si>
  <si>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</si>
  <si>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</si>
  <si>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</si>
  <si>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</si>
  <si>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</si>
  <si>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</si>
  <si>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</si>
  <si>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</si>
  <si>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</si>
  <si>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</si>
  <si>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</si>
  <si>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</si>
  <si>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</si>
  <si>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</si>
  <si>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</si>
  <si>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</si>
  <si>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51</t>
  </si>
  <si>
    <t>Hotels</t>
  </si>
  <si>
    <t>F</t>
  </si>
  <si>
    <t>I</t>
  </si>
  <si>
    <t>NL</t>
  </si>
  <si>
    <t>GB</t>
  </si>
  <si>
    <t>A</t>
  </si>
  <si>
    <t>BN 193-55</t>
  </si>
  <si>
    <t>CZ</t>
  </si>
  <si>
    <t>RO</t>
  </si>
  <si>
    <t>SK</t>
  </si>
  <si>
    <t>HR</t>
  </si>
  <si>
    <t>ZG</t>
  </si>
  <si>
    <t>OS</t>
  </si>
  <si>
    <t>H</t>
  </si>
  <si>
    <t>MK</t>
  </si>
  <si>
    <t>SK 0382A9</t>
  </si>
  <si>
    <t>E</t>
  </si>
  <si>
    <t>SRB</t>
  </si>
  <si>
    <t>PA</t>
  </si>
  <si>
    <t>P</t>
  </si>
  <si>
    <t>BG</t>
  </si>
  <si>
    <t>PL</t>
  </si>
  <si>
    <t>B</t>
  </si>
  <si>
    <t>L</t>
  </si>
  <si>
    <t>SLO</t>
  </si>
  <si>
    <t>FL</t>
  </si>
  <si>
    <t>LV</t>
  </si>
  <si>
    <t>S</t>
  </si>
  <si>
    <t>GBJ</t>
  </si>
  <si>
    <t>Bridge near Zürich, 15.12.2015, 12.15 - 13.00</t>
  </si>
  <si>
    <t>TR</t>
  </si>
  <si>
    <t>34</t>
  </si>
  <si>
    <t>BG(2)</t>
  </si>
  <si>
    <t>BU</t>
  </si>
  <si>
    <t>LT</t>
  </si>
  <si>
    <t>MD</t>
  </si>
  <si>
    <t>CT/ED</t>
  </si>
  <si>
    <t>UA</t>
  </si>
  <si>
    <t>AO</t>
  </si>
  <si>
    <t>AM</t>
  </si>
  <si>
    <t>FIN</t>
  </si>
  <si>
    <t>GBM</t>
  </si>
  <si>
    <t>19</t>
  </si>
  <si>
    <t>36</t>
  </si>
  <si>
    <t>38</t>
  </si>
  <si>
    <t>39</t>
  </si>
  <si>
    <t>2</t>
  </si>
  <si>
    <t>13</t>
  </si>
  <si>
    <t>14</t>
  </si>
  <si>
    <t>HH MM772E</t>
  </si>
  <si>
    <t>9-RF-001</t>
  </si>
  <si>
    <t>J94301</t>
  </si>
  <si>
    <t>BG(3)</t>
  </si>
  <si>
    <t>KG</t>
  </si>
  <si>
    <t>ZR</t>
  </si>
  <si>
    <t>NS</t>
  </si>
  <si>
    <t>PO</t>
  </si>
  <si>
    <t>KV</t>
  </si>
  <si>
    <t>TS</t>
  </si>
  <si>
    <t>BIH</t>
  </si>
  <si>
    <t>DK</t>
  </si>
  <si>
    <t>EST</t>
  </si>
  <si>
    <t>34(4)</t>
  </si>
  <si>
    <t>ZG(2)</t>
  </si>
  <si>
    <t>VZ(2)</t>
  </si>
  <si>
    <t>GR</t>
  </si>
  <si>
    <t>IAE/P</t>
  </si>
  <si>
    <t>RUS</t>
  </si>
  <si>
    <t>750/50</t>
  </si>
  <si>
    <t>SK(5)</t>
  </si>
  <si>
    <t>KU</t>
  </si>
  <si>
    <t>N</t>
  </si>
  <si>
    <t>JD/CR</t>
  </si>
  <si>
    <t>BY</t>
  </si>
  <si>
    <t>IRL</t>
  </si>
  <si>
    <t>KE</t>
  </si>
  <si>
    <t>USA</t>
  </si>
  <si>
    <t>** same car as in summer 2015 near Schaffhausen</t>
  </si>
  <si>
    <r>
      <t xml:space="preserve">VA BARNLUZ </t>
    </r>
    <r>
      <rPr>
        <sz val="9"/>
        <color theme="1"/>
        <rFont val="Courier New"/>
        <family val="3"/>
      </rPr>
      <t>**</t>
    </r>
  </si>
  <si>
    <t>CCZH 16-55</t>
  </si>
  <si>
    <t>BMW X4</t>
  </si>
  <si>
    <t>55 = China</t>
  </si>
  <si>
    <t>Zürich City</t>
  </si>
  <si>
    <t>1</t>
  </si>
  <si>
    <t>VW Golf TDI</t>
  </si>
  <si>
    <t>193 = Framework Convention on Climate Change</t>
  </si>
  <si>
    <t>Aparthotel Swiss Star, Kloten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</si>
</sst>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90" zoomScaleNormal="90" workbookViewId="0">
      <selection activeCell="T25" sqref="T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107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34</v>
      </c>
      <c r="E6" s="45"/>
      <c r="F6" s="76" t="s">
        <v>77</v>
      </c>
      <c r="G6" s="4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70</v>
      </c>
      <c r="V6" s="29" t="s">
        <v>74</v>
      </c>
    </row>
    <row r="7" spans="1:22" x14ac:dyDescent="0.25">
      <c r="A7" s="62">
        <v>3</v>
      </c>
      <c r="B7" s="8" t="s">
        <v>49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71</v>
      </c>
      <c r="V7" s="29" t="s">
        <v>75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71</v>
      </c>
      <c r="V8" s="29" t="s">
        <v>75</v>
      </c>
    </row>
    <row r="9" spans="1:22" x14ac:dyDescent="0.25">
      <c r="A9" s="62">
        <v>5</v>
      </c>
      <c r="B9" s="8" t="s">
        <v>33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72</v>
      </c>
      <c r="V9" s="29" t="s">
        <v>75</v>
      </c>
    </row>
    <row r="10" spans="1:22" x14ac:dyDescent="0.25">
      <c r="A10" s="62">
        <v>6</v>
      </c>
      <c r="B10" s="8" t="s">
        <v>35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72</v>
      </c>
      <c r="V10" s="29" t="s">
        <v>76</v>
      </c>
    </row>
    <row r="11" spans="1:22" x14ac:dyDescent="0.25">
      <c r="A11" s="62">
        <v>7</v>
      </c>
      <c r="B11" s="8" t="s">
        <v>37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73</v>
      </c>
      <c r="V11" s="29" t="s">
        <v>70</v>
      </c>
    </row>
    <row r="12" spans="1:22" x14ac:dyDescent="0.25">
      <c r="A12" s="62">
        <v>8</v>
      </c>
      <c r="B12" s="8" t="s">
        <v>31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73</v>
      </c>
      <c r="V12" s="29" t="s">
        <v>70</v>
      </c>
    </row>
    <row r="13" spans="1:22" x14ac:dyDescent="0.25">
      <c r="A13" s="62">
        <v>9</v>
      </c>
      <c r="B13" s="8" t="s">
        <v>48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29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41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36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45</v>
      </c>
      <c r="C18" s="61">
        <v>10</v>
      </c>
      <c r="D18" s="26" t="s">
        <v>80</v>
      </c>
      <c r="E18" s="26" t="s">
        <v>81</v>
      </c>
      <c r="F18" s="26" t="s">
        <v>82</v>
      </c>
      <c r="G18" s="26" t="s">
        <v>83</v>
      </c>
      <c r="H18" s="26" t="s">
        <v>61</v>
      </c>
      <c r="I18" s="26" t="s">
        <v>84</v>
      </c>
      <c r="J18" s="26" t="s">
        <v>46</v>
      </c>
      <c r="K18" s="26" t="s">
        <v>85</v>
      </c>
      <c r="L18" s="26" t="s">
        <v>86</v>
      </c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44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50</v>
      </c>
      <c r="C23" s="61">
        <v>10</v>
      </c>
      <c r="D23" s="76" t="s">
        <v>78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88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47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58</v>
      </c>
      <c r="C26" s="61">
        <v>6</v>
      </c>
      <c r="D26" s="26" t="s">
        <v>90</v>
      </c>
      <c r="E26" s="26">
        <v>16</v>
      </c>
      <c r="F26" s="26">
        <v>38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42</v>
      </c>
      <c r="C27" s="61">
        <v>6</v>
      </c>
      <c r="D27" s="26" t="s">
        <v>97</v>
      </c>
      <c r="E27" s="26" t="s">
        <v>98</v>
      </c>
      <c r="F27" s="76" t="s">
        <v>43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55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38</v>
      </c>
      <c r="C29" s="61">
        <v>5</v>
      </c>
      <c r="D29" s="26" t="s">
        <v>91</v>
      </c>
      <c r="E29" s="26" t="s">
        <v>92</v>
      </c>
      <c r="F29" s="26" t="s">
        <v>40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87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68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62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54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95</v>
      </c>
      <c r="C34" s="61">
        <v>2</v>
      </c>
      <c r="D34" s="26" t="s">
        <v>96</v>
      </c>
      <c r="E34" s="26">
        <v>777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65</v>
      </c>
      <c r="C35" s="61">
        <v>2</v>
      </c>
      <c r="D35" s="26" t="s">
        <v>66</v>
      </c>
      <c r="E35" s="26" t="s">
        <v>67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101</v>
      </c>
      <c r="C36" s="61">
        <v>2</v>
      </c>
      <c r="D36" s="26">
        <v>5</v>
      </c>
      <c r="E36" s="26">
        <v>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89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93</v>
      </c>
      <c r="C38" s="61">
        <v>1</v>
      </c>
      <c r="D38" s="26" t="s">
        <v>94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99</v>
      </c>
      <c r="C39" s="61">
        <v>1</v>
      </c>
      <c r="D39" s="26" t="s">
        <v>100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102</v>
      </c>
      <c r="C40" s="61">
        <v>1</v>
      </c>
      <c r="D40" s="26" t="s">
        <v>103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63</v>
      </c>
      <c r="C41" s="61">
        <v>1</v>
      </c>
      <c r="D41" s="26" t="s">
        <v>64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69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56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104</v>
      </c>
      <c r="C44" s="61">
        <v>1</v>
      </c>
      <c r="D44" s="78" t="s">
        <v>106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19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25</v>
      </c>
    </row>
    <row r="51" spans="1:1" x14ac:dyDescent="0.25">
      <c r="A51" s="2" t="s">
        <v>105</v>
      </c>
    </row>
  </sheetData>
  <sortState ref="B24:G41">
    <sortCondition descending="1" ref="C24:C41"/>
  </sortState>
  <conditionalFormatting sqref="C5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A38" sqref="A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5703125" style="6" customWidth="1"/>
    <col min="13" max="17" width="7.8554687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28</v>
      </c>
      <c r="B3" s="69"/>
      <c r="C3" s="70"/>
      <c r="D3" s="71"/>
      <c r="E3" s="71"/>
      <c r="F3" s="71"/>
      <c r="G3" s="71"/>
      <c r="H3" s="72"/>
      <c r="I3" s="38"/>
      <c r="J3" s="68" t="s">
        <v>57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34</v>
      </c>
      <c r="E6" s="45"/>
      <c r="F6" s="76" t="s">
        <v>77</v>
      </c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33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49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30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29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33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44</v>
      </c>
      <c r="C12" s="31">
        <v>7</v>
      </c>
      <c r="D12" s="45"/>
      <c r="E12" s="45"/>
      <c r="F12" s="45"/>
      <c r="G12" s="45"/>
      <c r="H12" s="45"/>
      <c r="I12" s="77"/>
      <c r="J12" s="62">
        <v>8</v>
      </c>
      <c r="K12" s="8" t="s">
        <v>37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50</v>
      </c>
      <c r="C13" s="31">
        <v>7</v>
      </c>
      <c r="D13" s="76" t="s">
        <v>78</v>
      </c>
      <c r="E13" s="45"/>
      <c r="F13" s="45"/>
      <c r="G13" s="45"/>
      <c r="H13" s="45"/>
      <c r="I13" s="77"/>
      <c r="J13" s="62">
        <v>9</v>
      </c>
      <c r="K13" s="8" t="s">
        <v>41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35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52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51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36</v>
      </c>
      <c r="L15" s="31">
        <v>9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36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31</v>
      </c>
      <c r="L16" s="31">
        <v>9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49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48</v>
      </c>
      <c r="L17" s="31">
        <v>7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37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51</v>
      </c>
      <c r="L18" s="31">
        <v>7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38</v>
      </c>
      <c r="C19" s="31">
        <v>2</v>
      </c>
      <c r="D19" s="45" t="s">
        <v>39</v>
      </c>
      <c r="E19" s="45" t="s">
        <v>40</v>
      </c>
      <c r="F19" s="45"/>
      <c r="G19" s="45"/>
      <c r="H19" s="45"/>
      <c r="I19" s="77"/>
      <c r="J19" s="62">
        <v>15</v>
      </c>
      <c r="K19" s="8" t="s">
        <v>53</v>
      </c>
      <c r="L19" s="31">
        <v>6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41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44</v>
      </c>
      <c r="L20" s="31">
        <v>6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47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47</v>
      </c>
      <c r="L21" s="31">
        <v>5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52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50</v>
      </c>
      <c r="L22" s="31">
        <v>4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53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45</v>
      </c>
      <c r="L23" s="31">
        <v>3</v>
      </c>
      <c r="M23" s="45" t="s">
        <v>60</v>
      </c>
      <c r="N23" s="45" t="s">
        <v>61</v>
      </c>
      <c r="O23" s="45"/>
      <c r="P23" s="45"/>
      <c r="Q23" s="45"/>
    </row>
    <row r="24" spans="1:17" x14ac:dyDescent="0.25">
      <c r="A24" s="62">
        <v>20</v>
      </c>
      <c r="B24" s="8" t="s">
        <v>42</v>
      </c>
      <c r="C24" s="31">
        <v>1</v>
      </c>
      <c r="D24" s="76" t="s">
        <v>43</v>
      </c>
      <c r="E24" s="45"/>
      <c r="F24" s="45"/>
      <c r="G24" s="45"/>
      <c r="H24" s="45"/>
      <c r="I24" s="77"/>
      <c r="J24" s="62">
        <v>20</v>
      </c>
      <c r="K24" s="8" t="s">
        <v>32</v>
      </c>
      <c r="L24" s="31">
        <v>3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45</v>
      </c>
      <c r="C25" s="31">
        <v>1</v>
      </c>
      <c r="D25" s="45" t="s">
        <v>46</v>
      </c>
      <c r="E25" s="45"/>
      <c r="F25" s="45"/>
      <c r="G25" s="45"/>
      <c r="H25" s="45"/>
      <c r="I25" s="77"/>
      <c r="J25" s="62">
        <v>21</v>
      </c>
      <c r="K25" s="8" t="s">
        <v>65</v>
      </c>
      <c r="L25" s="31">
        <v>2</v>
      </c>
      <c r="M25" s="45" t="s">
        <v>66</v>
      </c>
      <c r="N25" s="45" t="s">
        <v>67</v>
      </c>
      <c r="O25" s="45"/>
      <c r="P25" s="45"/>
      <c r="Q25" s="45"/>
    </row>
    <row r="26" spans="1:17" x14ac:dyDescent="0.25">
      <c r="A26" s="62">
        <v>22</v>
      </c>
      <c r="B26" s="8" t="s">
        <v>48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58</v>
      </c>
      <c r="L26" s="31">
        <v>1</v>
      </c>
      <c r="M26" s="45" t="s">
        <v>59</v>
      </c>
      <c r="N26" s="45"/>
      <c r="O26" s="45"/>
      <c r="P26" s="45"/>
      <c r="Q26" s="45"/>
    </row>
    <row r="27" spans="1:17" x14ac:dyDescent="0.25">
      <c r="A27" s="62">
        <v>23</v>
      </c>
      <c r="B27" s="8" t="s">
        <v>54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38</v>
      </c>
      <c r="L27" s="31">
        <v>1</v>
      </c>
      <c r="M27" s="45" t="s">
        <v>39</v>
      </c>
      <c r="N27" s="45"/>
      <c r="O27" s="45"/>
      <c r="P27" s="45"/>
      <c r="Q27" s="45"/>
    </row>
    <row r="28" spans="1:17" x14ac:dyDescent="0.25">
      <c r="A28" s="62">
        <v>24</v>
      </c>
      <c r="B28" s="8" t="s">
        <v>55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54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0" t="s">
        <v>56</v>
      </c>
      <c r="C29" s="31">
        <v>1</v>
      </c>
      <c r="D29" s="45" t="s">
        <v>79</v>
      </c>
      <c r="E29" s="45"/>
      <c r="F29" s="45"/>
      <c r="G29" s="45"/>
      <c r="H29" s="45"/>
      <c r="I29" s="77"/>
      <c r="J29" s="62">
        <v>25</v>
      </c>
      <c r="K29" s="8" t="s">
        <v>62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81">
        <v>26</v>
      </c>
      <c r="B30" s="82" t="s">
        <v>104</v>
      </c>
      <c r="C30" s="31">
        <v>1</v>
      </c>
      <c r="D30" s="78" t="s">
        <v>106</v>
      </c>
      <c r="E30" s="45"/>
      <c r="F30" s="45"/>
      <c r="G30" s="45"/>
      <c r="H30" s="45"/>
      <c r="I30" s="77"/>
      <c r="J30" s="62">
        <v>26</v>
      </c>
      <c r="K30" s="8" t="s">
        <v>63</v>
      </c>
      <c r="L30" s="31">
        <v>1</v>
      </c>
      <c r="M30" s="45" t="s">
        <v>64</v>
      </c>
      <c r="N30" s="45"/>
      <c r="O30" s="45"/>
      <c r="P30" s="45"/>
      <c r="Q30" s="45"/>
    </row>
    <row r="31" spans="1:17" x14ac:dyDescent="0.25">
      <c r="A31" s="9"/>
      <c r="B31" s="9"/>
      <c r="C31" s="10"/>
      <c r="D31" s="45"/>
      <c r="E31" s="45"/>
      <c r="F31" s="45"/>
      <c r="G31" s="45"/>
      <c r="H31" s="45"/>
      <c r="I31" s="77"/>
      <c r="J31" s="62">
        <v>27</v>
      </c>
      <c r="K31" s="8" t="s">
        <v>42</v>
      </c>
      <c r="L31" s="31">
        <v>1</v>
      </c>
      <c r="M31" s="45" t="s">
        <v>37</v>
      </c>
      <c r="N31" s="45"/>
      <c r="O31" s="45"/>
      <c r="P31" s="45"/>
      <c r="Q31" s="45"/>
    </row>
    <row r="32" spans="1:17" x14ac:dyDescent="0.25">
      <c r="A32" s="57" t="s">
        <v>8</v>
      </c>
      <c r="B32" s="58"/>
      <c r="C32" s="59">
        <f>COUNTIF(C5:C29,"&gt;0")</f>
        <v>25</v>
      </c>
      <c r="D32" s="45"/>
      <c r="E32" s="45"/>
      <c r="F32" s="45"/>
      <c r="G32" s="45"/>
      <c r="H32" s="45"/>
      <c r="I32" s="77"/>
      <c r="J32" s="62">
        <v>28</v>
      </c>
      <c r="K32" s="8" t="s">
        <v>68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53" t="s">
        <v>7</v>
      </c>
      <c r="B33" s="54"/>
      <c r="C33" s="55">
        <f>COUNTIF(C5:C29,"&gt;9")</f>
        <v>7</v>
      </c>
      <c r="D33" s="45"/>
      <c r="E33" s="45"/>
      <c r="F33" s="45"/>
      <c r="G33" s="45"/>
      <c r="H33" s="45"/>
      <c r="I33" s="77"/>
      <c r="J33" s="62">
        <v>29</v>
      </c>
      <c r="K33" s="80" t="s">
        <v>69</v>
      </c>
      <c r="L33" s="31">
        <v>1</v>
      </c>
      <c r="M33" s="78"/>
      <c r="N33" s="45"/>
      <c r="O33" s="45"/>
      <c r="P33" s="45"/>
      <c r="Q33" s="45"/>
    </row>
    <row r="34" spans="1:17" x14ac:dyDescent="0.25">
      <c r="A34" s="6"/>
      <c r="B34" s="6"/>
      <c r="C34" s="32"/>
      <c r="I34" s="77"/>
      <c r="J34" s="9"/>
      <c r="K34" s="9"/>
      <c r="L34" s="10"/>
      <c r="M34" s="45"/>
      <c r="N34" s="45"/>
      <c r="O34" s="45"/>
      <c r="P34" s="45"/>
      <c r="Q34" s="45"/>
    </row>
    <row r="35" spans="1:17" x14ac:dyDescent="0.25">
      <c r="A35" s="2" t="s">
        <v>105</v>
      </c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9</v>
      </c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K14:N32">
    <sortCondition descending="1" ref="L14:L32"/>
  </sortState>
  <conditionalFormatting sqref="L5:L33 C30">
    <cfRule type="cellIs" dxfId="1" priority="2" operator="greaterThan">
      <formula>9</formula>
    </cfRule>
  </conditionalFormatting>
  <conditionalFormatting sqref="C5:C29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5" width="52.4257812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3" t="s">
        <v>111</v>
      </c>
      <c r="B6" s="11" t="s">
        <v>0</v>
      </c>
      <c r="C6" s="41" t="s">
        <v>107</v>
      </c>
      <c r="D6" s="41" t="s">
        <v>108</v>
      </c>
      <c r="E6" s="11" t="s">
        <v>109</v>
      </c>
      <c r="F6" s="11" t="s">
        <v>110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3" t="s">
        <v>111</v>
      </c>
      <c r="B13" s="11" t="s">
        <v>9</v>
      </c>
      <c r="C13" s="41" t="s">
        <v>34</v>
      </c>
      <c r="D13" s="41" t="s">
        <v>112</v>
      </c>
      <c r="E13" s="11" t="s">
        <v>113</v>
      </c>
      <c r="F13" s="11" t="s">
        <v>114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2015-12-20T10:17:44Z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