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R24" i="15" l="1"/>
  <c r="R23" i="15"/>
  <c r="R22" i="15"/>
  <c r="M31" i="15"/>
  <c r="M30" i="15"/>
  <c r="M29" i="15"/>
  <c r="W17" i="15" l="1"/>
  <c r="W16" i="15"/>
  <c r="W15" i="15"/>
  <c r="C45" i="1" l="1"/>
  <c r="M17" i="15"/>
  <c r="H34" i="15"/>
  <c r="C36" i="15"/>
  <c r="M16" i="15"/>
  <c r="H33" i="15"/>
  <c r="C35" i="15"/>
  <c r="M15" i="15"/>
  <c r="H32" i="15"/>
  <c r="C34" i="15"/>
  <c r="C44" i="1" l="1"/>
  <c r="C43" i="1"/>
</calcChain>
</file>

<file path=xl/sharedStrings.xml><?xml version="1.0" encoding="utf-8"?>
<sst xmlns="http://schemas.openxmlformats.org/spreadsheetml/2006/main" count="225" uniqueCount="101">
  <si>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</si>
  <si>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</si>
  <si>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</si>
  <si>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</si>
  <si>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</si>
  <si>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</si>
  <si>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</si>
  <si>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</si>
  <si>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</si>
  <si>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</si>
  <si>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</si>
  <si>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Arosa, 21.12.2021</t>
  </si>
  <si>
    <t>GR,ZH,LU,ZG,AG,SG,TG,NW,BE,AR,SH,VD,BL,SZ</t>
  </si>
  <si>
    <t>M, K, WOB, B, GI</t>
  </si>
  <si>
    <t>A</t>
  </si>
  <si>
    <t>IL, G</t>
  </si>
  <si>
    <t>NL</t>
  </si>
  <si>
    <t>B</t>
  </si>
  <si>
    <t>I</t>
  </si>
  <si>
    <t>PL</t>
  </si>
  <si>
    <t>WE</t>
  </si>
  <si>
    <t>L</t>
  </si>
  <si>
    <t>S</t>
  </si>
  <si>
    <t>Hotels</t>
  </si>
  <si>
    <t>F</t>
  </si>
  <si>
    <t>Brücke 23.12.2021, 12.45 - 13.30</t>
  </si>
  <si>
    <t>LT</t>
  </si>
  <si>
    <t>E</t>
  </si>
  <si>
    <t>RO</t>
  </si>
  <si>
    <t>SLO</t>
  </si>
  <si>
    <t>H</t>
  </si>
  <si>
    <t>FL</t>
  </si>
  <si>
    <t>UA</t>
  </si>
  <si>
    <t>KA</t>
  </si>
  <si>
    <t>CZ</t>
  </si>
  <si>
    <t>MD</t>
  </si>
  <si>
    <t>SRB</t>
  </si>
  <si>
    <t>TO(3),NS, VR, KV</t>
  </si>
  <si>
    <t>FIN</t>
  </si>
  <si>
    <t>RUS</t>
  </si>
  <si>
    <t>67</t>
  </si>
  <si>
    <t>NMK</t>
  </si>
  <si>
    <t>SK, GE, OH</t>
  </si>
  <si>
    <t>LV</t>
  </si>
  <si>
    <t>HR</t>
  </si>
  <si>
    <t>KR</t>
  </si>
  <si>
    <t>BG</t>
  </si>
  <si>
    <t>LOGBUCH 2021 - WOCHE 51</t>
  </si>
  <si>
    <t>N</t>
  </si>
  <si>
    <t>LJ</t>
  </si>
  <si>
    <t>178</t>
  </si>
  <si>
    <t>TG(5),ZH(2)</t>
  </si>
  <si>
    <t>TKN(3)</t>
  </si>
  <si>
    <t>AT(2),BK</t>
  </si>
  <si>
    <t>OH, WT</t>
  </si>
  <si>
    <t>49</t>
  </si>
  <si>
    <t>Pfungen - Wattwil - Pfungen, 25.12.2021</t>
  </si>
  <si>
    <t>Flughafen P60, 26.12.2021</t>
  </si>
  <si>
    <t>Zirkus Salto Natale, 26.12.2021</t>
  </si>
  <si>
    <t>ST</t>
  </si>
  <si>
    <t>ZG</t>
  </si>
  <si>
    <t>SK</t>
  </si>
  <si>
    <t>MNE</t>
  </si>
  <si>
    <t>PG(2)</t>
  </si>
  <si>
    <t>BC(2),IF, AG</t>
  </si>
  <si>
    <r>
      <t xml:space="preserve">PO, BL, ZA, </t>
    </r>
    <r>
      <rPr>
        <sz val="9"/>
        <color rgb="FFFF0000"/>
        <rFont val="Courier New"/>
        <family val="3"/>
      </rPr>
      <t>BT 220EF(elektro)</t>
    </r>
  </si>
  <si>
    <t>IRL</t>
  </si>
  <si>
    <t>GR</t>
  </si>
  <si>
    <t>XA(2)</t>
  </si>
  <si>
    <t>198, 799</t>
  </si>
  <si>
    <t>EST</t>
  </si>
  <si>
    <t>ENG</t>
  </si>
  <si>
    <t>SY, KA, DU</t>
  </si>
  <si>
    <t>WT, OP, KR, WN, EZG</t>
  </si>
  <si>
    <t>BC</t>
  </si>
  <si>
    <t>P</t>
  </si>
  <si>
    <t>DR, BT, BU</t>
  </si>
  <si>
    <t>A(3),S(2)</t>
  </si>
  <si>
    <t>DK</t>
  </si>
  <si>
    <t>PG</t>
  </si>
  <si>
    <t>RKS</t>
  </si>
  <si>
    <t>06</t>
  </si>
  <si>
    <t>KV(3),TO(3),KS(2),NS, VR, ST</t>
  </si>
  <si>
    <t>BIH</t>
  </si>
  <si>
    <t>BT 220EF (elektro)</t>
  </si>
  <si>
    <t>DY, KA, DU</t>
  </si>
  <si>
    <t>KR, ZG</t>
  </si>
  <si>
    <t>PG(3)</t>
  </si>
  <si>
    <t>BT, LJ</t>
  </si>
  <si>
    <t>SK(3),GE, OH</t>
  </si>
  <si>
    <t>01, 06</t>
  </si>
  <si>
    <t>67, 178, 750/50</t>
  </si>
  <si>
    <t>TR</t>
  </si>
  <si>
    <t>34(3)</t>
  </si>
  <si>
    <t>AC(3),AT(2),KA, BK</t>
  </si>
  <si>
    <t>CDGE 100-113</t>
  </si>
  <si>
    <t>1</t>
  </si>
  <si>
    <t>Mercedes A220</t>
  </si>
  <si>
    <t>113 = VAE</t>
  </si>
  <si>
    <t>Hotel Hyatt Zürich</t>
  </si>
  <si>
    <t>Diplomaten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</si>
</sst>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C41" sqref="C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47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95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31</v>
      </c>
      <c r="C7" s="31">
        <v>10</v>
      </c>
      <c r="D7" s="11"/>
    </row>
    <row r="8" spans="1:4" x14ac:dyDescent="0.25">
      <c r="A8" s="32">
        <v>4</v>
      </c>
      <c r="B8" s="8" t="s">
        <v>19</v>
      </c>
      <c r="C8" s="31">
        <v>10</v>
      </c>
      <c r="D8" s="11"/>
    </row>
    <row r="9" spans="1:4" x14ac:dyDescent="0.25">
      <c r="A9" s="32">
        <v>5</v>
      </c>
      <c r="B9" s="8" t="s">
        <v>24</v>
      </c>
      <c r="C9" s="31">
        <v>10</v>
      </c>
      <c r="D9" s="11"/>
    </row>
    <row r="10" spans="1:4" x14ac:dyDescent="0.25">
      <c r="A10" s="32">
        <v>6</v>
      </c>
      <c r="B10" s="8" t="s">
        <v>14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16</v>
      </c>
      <c r="C12" s="31">
        <v>10</v>
      </c>
      <c r="D12" s="11"/>
    </row>
    <row r="13" spans="1:4" x14ac:dyDescent="0.25">
      <c r="A13" s="32">
        <v>9</v>
      </c>
      <c r="B13" s="8" t="s">
        <v>29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26</v>
      </c>
      <c r="C15" s="31">
        <v>10</v>
      </c>
      <c r="D15" s="11"/>
    </row>
    <row r="16" spans="1:4" x14ac:dyDescent="0.25">
      <c r="A16" s="32">
        <v>12</v>
      </c>
      <c r="B16" s="8" t="s">
        <v>34</v>
      </c>
      <c r="C16" s="31">
        <v>10</v>
      </c>
      <c r="D16" s="11"/>
    </row>
    <row r="17" spans="1:4" x14ac:dyDescent="0.25">
      <c r="A17" s="32">
        <v>13</v>
      </c>
      <c r="B17" s="8" t="s">
        <v>36</v>
      </c>
      <c r="C17" s="31">
        <v>10</v>
      </c>
      <c r="D17" s="11" t="s">
        <v>82</v>
      </c>
    </row>
    <row r="18" spans="1:4" x14ac:dyDescent="0.25">
      <c r="A18" s="32">
        <v>14</v>
      </c>
      <c r="B18" s="8" t="s">
        <v>28</v>
      </c>
      <c r="C18" s="31">
        <v>10</v>
      </c>
      <c r="D18" s="11"/>
    </row>
    <row r="19" spans="1:4" x14ac:dyDescent="0.25">
      <c r="A19" s="32">
        <v>15</v>
      </c>
      <c r="B19" s="8" t="s">
        <v>27</v>
      </c>
      <c r="C19" s="31">
        <v>10</v>
      </c>
      <c r="D19" s="11"/>
    </row>
    <row r="20" spans="1:4" x14ac:dyDescent="0.25">
      <c r="A20" s="32">
        <v>16</v>
      </c>
      <c r="B20" s="8" t="s">
        <v>30</v>
      </c>
      <c r="C20" s="31">
        <v>10</v>
      </c>
      <c r="D20" s="11"/>
    </row>
    <row r="21" spans="1:4" x14ac:dyDescent="0.25">
      <c r="A21" s="32">
        <v>17</v>
      </c>
      <c r="B21" s="8" t="s">
        <v>17</v>
      </c>
      <c r="C21" s="31">
        <v>8</v>
      </c>
      <c r="D21" s="11"/>
    </row>
    <row r="22" spans="1:4" x14ac:dyDescent="0.25">
      <c r="A22" s="32">
        <v>18</v>
      </c>
      <c r="B22" s="8" t="s">
        <v>32</v>
      </c>
      <c r="C22" s="31">
        <v>7</v>
      </c>
      <c r="D22" s="11" t="s">
        <v>94</v>
      </c>
    </row>
    <row r="23" spans="1:4" x14ac:dyDescent="0.25">
      <c r="A23" s="32">
        <v>19</v>
      </c>
      <c r="B23" s="8" t="s">
        <v>22</v>
      </c>
      <c r="C23" s="31">
        <v>6</v>
      </c>
      <c r="D23" s="11"/>
    </row>
    <row r="24" spans="1:4" x14ac:dyDescent="0.25">
      <c r="A24" s="32">
        <v>20</v>
      </c>
      <c r="B24" s="8" t="s">
        <v>46</v>
      </c>
      <c r="C24" s="31">
        <v>5</v>
      </c>
      <c r="D24" s="11"/>
    </row>
    <row r="25" spans="1:4" x14ac:dyDescent="0.25">
      <c r="A25" s="33">
        <v>21</v>
      </c>
      <c r="B25" s="8" t="s">
        <v>61</v>
      </c>
      <c r="C25" s="31">
        <v>5</v>
      </c>
      <c r="D25" s="48" t="s">
        <v>84</v>
      </c>
    </row>
    <row r="26" spans="1:4" x14ac:dyDescent="0.25">
      <c r="A26" s="32">
        <v>22</v>
      </c>
      <c r="B26" s="8" t="s">
        <v>41</v>
      </c>
      <c r="C26" s="31">
        <v>5</v>
      </c>
      <c r="D26" s="11" t="s">
        <v>89</v>
      </c>
    </row>
    <row r="27" spans="1:4" x14ac:dyDescent="0.25">
      <c r="A27" s="32">
        <v>23</v>
      </c>
      <c r="B27" s="8" t="s">
        <v>78</v>
      </c>
      <c r="C27" s="31">
        <v>3</v>
      </c>
      <c r="D27" s="11"/>
    </row>
    <row r="28" spans="1:4" x14ac:dyDescent="0.25">
      <c r="A28" s="32">
        <v>24</v>
      </c>
      <c r="B28" s="8" t="s">
        <v>38</v>
      </c>
      <c r="C28" s="31">
        <v>3</v>
      </c>
      <c r="D28" s="11"/>
    </row>
    <row r="29" spans="1:4" x14ac:dyDescent="0.25">
      <c r="A29" s="32">
        <v>25</v>
      </c>
      <c r="B29" s="8" t="s">
        <v>71</v>
      </c>
      <c r="C29" s="31">
        <v>3</v>
      </c>
      <c r="D29" s="11" t="s">
        <v>85</v>
      </c>
    </row>
    <row r="30" spans="1:4" x14ac:dyDescent="0.25">
      <c r="A30" s="32">
        <v>26</v>
      </c>
      <c r="B30" s="8" t="s">
        <v>35</v>
      </c>
      <c r="C30" s="31">
        <v>3</v>
      </c>
      <c r="D30" s="11"/>
    </row>
    <row r="31" spans="1:4" x14ac:dyDescent="0.25">
      <c r="A31" s="32">
        <v>27</v>
      </c>
      <c r="B31" s="56" t="s">
        <v>62</v>
      </c>
      <c r="C31" s="31">
        <v>3</v>
      </c>
      <c r="D31" s="11" t="s">
        <v>87</v>
      </c>
    </row>
    <row r="32" spans="1:4" x14ac:dyDescent="0.25">
      <c r="A32" s="32">
        <v>28</v>
      </c>
      <c r="B32" s="8" t="s">
        <v>39</v>
      </c>
      <c r="C32" s="31">
        <v>3</v>
      </c>
      <c r="D32" s="11" t="s">
        <v>91</v>
      </c>
    </row>
    <row r="33" spans="1:4" x14ac:dyDescent="0.25">
      <c r="A33" s="32">
        <v>29</v>
      </c>
      <c r="B33" s="8" t="s">
        <v>92</v>
      </c>
      <c r="C33" s="31">
        <v>3</v>
      </c>
      <c r="D33" s="11" t="s">
        <v>93</v>
      </c>
    </row>
    <row r="34" spans="1:4" x14ac:dyDescent="0.25">
      <c r="A34" s="32">
        <v>30</v>
      </c>
      <c r="B34" s="8" t="s">
        <v>70</v>
      </c>
      <c r="C34" s="31">
        <v>2</v>
      </c>
      <c r="D34" s="11"/>
    </row>
    <row r="35" spans="1:4" x14ac:dyDescent="0.25">
      <c r="A35" s="32">
        <v>31</v>
      </c>
      <c r="B35" s="8" t="s">
        <v>67</v>
      </c>
      <c r="C35" s="31">
        <v>2</v>
      </c>
      <c r="D35" s="11" t="s">
        <v>68</v>
      </c>
    </row>
    <row r="36" spans="1:4" x14ac:dyDescent="0.25">
      <c r="A36" s="32">
        <v>32</v>
      </c>
      <c r="B36" s="8" t="s">
        <v>44</v>
      </c>
      <c r="C36" s="31">
        <v>2</v>
      </c>
      <c r="D36" s="11" t="s">
        <v>86</v>
      </c>
    </row>
    <row r="37" spans="1:4" x14ac:dyDescent="0.25">
      <c r="A37" s="32">
        <v>33</v>
      </c>
      <c r="B37" s="8" t="s">
        <v>48</v>
      </c>
      <c r="C37" s="31">
        <v>2</v>
      </c>
      <c r="D37" s="11" t="s">
        <v>88</v>
      </c>
    </row>
    <row r="38" spans="1:4" x14ac:dyDescent="0.25">
      <c r="A38" s="32">
        <v>34</v>
      </c>
      <c r="B38" s="56" t="s">
        <v>80</v>
      </c>
      <c r="C38" s="31">
        <v>2</v>
      </c>
      <c r="D38" s="11" t="s">
        <v>90</v>
      </c>
    </row>
    <row r="39" spans="1:4" x14ac:dyDescent="0.25">
      <c r="A39" s="32">
        <v>35</v>
      </c>
      <c r="B39" s="8" t="s">
        <v>83</v>
      </c>
      <c r="C39" s="31">
        <v>1</v>
      </c>
      <c r="D39" s="11"/>
    </row>
    <row r="40" spans="1:4" x14ac:dyDescent="0.25">
      <c r="A40" s="32">
        <v>36</v>
      </c>
      <c r="B40" s="8" t="s">
        <v>43</v>
      </c>
      <c r="C40" s="31">
        <v>1</v>
      </c>
      <c r="D40" s="11"/>
    </row>
    <row r="41" spans="1:4" x14ac:dyDescent="0.25">
      <c r="A41" s="32">
        <v>37</v>
      </c>
      <c r="B41" s="8" t="s">
        <v>75</v>
      </c>
      <c r="C41" s="31">
        <v>1</v>
      </c>
      <c r="D41" s="11"/>
    </row>
    <row r="42" spans="1:4" x14ac:dyDescent="0.25">
      <c r="A42" s="3"/>
      <c r="B42" s="3"/>
      <c r="C42" s="4"/>
      <c r="D42" s="55"/>
    </row>
    <row r="43" spans="1:4" s="2" customFormat="1" x14ac:dyDescent="0.25">
      <c r="A43" s="29" t="s">
        <v>3</v>
      </c>
      <c r="B43" s="30"/>
      <c r="C43" s="50">
        <f>COUNTIF(C5:C41,"&gt;0")</f>
        <v>37</v>
      </c>
      <c r="D43" s="18"/>
    </row>
    <row r="44" spans="1:4" x14ac:dyDescent="0.25">
      <c r="A44" s="27" t="s">
        <v>4</v>
      </c>
      <c r="B44" s="28"/>
      <c r="C44" s="51">
        <f>COUNTIF(C5:C41,"&gt;9")</f>
        <v>16</v>
      </c>
      <c r="D44" s="18"/>
    </row>
    <row r="45" spans="1:4" ht="12" x14ac:dyDescent="0.25">
      <c r="A45" s="52" t="s">
        <v>5</v>
      </c>
      <c r="B45" s="53"/>
      <c r="C45" s="54">
        <f>SUM(C5:C41)</f>
        <v>230</v>
      </c>
    </row>
    <row r="47" spans="1:4" x14ac:dyDescent="0.25">
      <c r="A47" s="2" t="s">
        <v>2</v>
      </c>
    </row>
  </sheetData>
  <sortState ref="B21:D41">
    <sortCondition descending="1" ref="C21:C41"/>
  </sortState>
  <conditionalFormatting sqref="C5:C41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5.7109375" style="6" customWidth="1"/>
    <col min="5" max="5" width="3.7109375" style="6" customWidth="1"/>
    <col min="6" max="8" width="5.42578125" style="6" customWidth="1"/>
    <col min="9" max="9" width="35.7109375" style="6" customWidth="1"/>
    <col min="10" max="10" width="3.7109375" style="6" customWidth="1"/>
    <col min="11" max="13" width="5.42578125" style="6" customWidth="1"/>
    <col min="14" max="14" width="35.7109375" style="6" customWidth="1"/>
    <col min="15" max="15" width="3.7109375" style="6" customWidth="1"/>
    <col min="16" max="18" width="5.42578125" style="6" customWidth="1"/>
    <col min="19" max="19" width="35.7109375" style="6" customWidth="1"/>
    <col min="20" max="20" width="3.7109375" style="6" customWidth="1"/>
    <col min="21" max="23" width="5.42578125" style="6" customWidth="1"/>
    <col min="24" max="24" width="47.5703125" style="6" bestFit="1" customWidth="1"/>
    <col min="25" max="16384" width="11.42578125" style="6"/>
  </cols>
  <sheetData>
    <row r="1" spans="1:24" s="12" customFormat="1" ht="21" x14ac:dyDescent="0.25">
      <c r="A1" s="34" t="s">
        <v>47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23</v>
      </c>
      <c r="B3" s="39"/>
      <c r="C3" s="40"/>
      <c r="D3" s="41"/>
      <c r="E3" s="19"/>
      <c r="F3" s="38" t="s">
        <v>25</v>
      </c>
      <c r="G3" s="39"/>
      <c r="H3" s="40"/>
      <c r="I3" s="41"/>
      <c r="J3" s="19"/>
      <c r="K3" s="38" t="s">
        <v>57</v>
      </c>
      <c r="L3" s="39"/>
      <c r="M3" s="40"/>
      <c r="N3" s="41"/>
      <c r="O3" s="19"/>
      <c r="P3" s="38" t="s">
        <v>56</v>
      </c>
      <c r="Q3" s="39"/>
      <c r="R3" s="40"/>
      <c r="S3" s="41"/>
      <c r="T3" s="19"/>
      <c r="U3" s="38" t="s">
        <v>11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8" t="s">
        <v>95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  <c r="T5" s="49"/>
      <c r="U5" s="32">
        <v>1</v>
      </c>
      <c r="V5" s="8" t="s">
        <v>0</v>
      </c>
      <c r="W5" s="13">
        <v>10</v>
      </c>
      <c r="X5" s="26" t="s">
        <v>12</v>
      </c>
    </row>
    <row r="6" spans="1:2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5</v>
      </c>
      <c r="X6" s="26" t="s">
        <v>13</v>
      </c>
    </row>
    <row r="7" spans="1:24" x14ac:dyDescent="0.25">
      <c r="A7" s="32">
        <v>3</v>
      </c>
      <c r="B7" s="8" t="s">
        <v>24</v>
      </c>
      <c r="C7" s="13">
        <v>10</v>
      </c>
      <c r="D7" s="4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24</v>
      </c>
      <c r="M7" s="13">
        <v>10</v>
      </c>
      <c r="N7" s="46"/>
      <c r="O7" s="47"/>
      <c r="P7" s="32">
        <v>3</v>
      </c>
      <c r="Q7" s="8" t="s">
        <v>14</v>
      </c>
      <c r="R7" s="13">
        <v>9</v>
      </c>
      <c r="S7" s="46"/>
      <c r="T7" s="47"/>
      <c r="U7" s="32">
        <v>3</v>
      </c>
      <c r="V7" s="8" t="s">
        <v>18</v>
      </c>
      <c r="W7" s="13">
        <v>3</v>
      </c>
      <c r="X7" s="26"/>
    </row>
    <row r="8" spans="1:24" x14ac:dyDescent="0.25">
      <c r="A8" s="32">
        <v>4</v>
      </c>
      <c r="B8" s="8" t="s">
        <v>18</v>
      </c>
      <c r="C8" s="13">
        <v>10</v>
      </c>
      <c r="D8" s="26"/>
      <c r="E8" s="47"/>
      <c r="F8" s="32">
        <v>4</v>
      </c>
      <c r="G8" s="8" t="s">
        <v>24</v>
      </c>
      <c r="H8" s="13">
        <v>10</v>
      </c>
      <c r="I8" s="26"/>
      <c r="J8" s="47"/>
      <c r="K8" s="32">
        <v>4</v>
      </c>
      <c r="L8" s="8" t="s">
        <v>14</v>
      </c>
      <c r="M8" s="13">
        <v>10</v>
      </c>
      <c r="N8" s="26"/>
      <c r="O8" s="47"/>
      <c r="P8" s="32">
        <v>4</v>
      </c>
      <c r="Q8" s="8" t="s">
        <v>19</v>
      </c>
      <c r="R8" s="13">
        <v>7</v>
      </c>
      <c r="S8" s="26"/>
      <c r="T8" s="47"/>
      <c r="U8" s="32">
        <v>4</v>
      </c>
      <c r="V8" s="8" t="s">
        <v>14</v>
      </c>
      <c r="W8" s="13">
        <v>2</v>
      </c>
      <c r="X8" s="26" t="s">
        <v>15</v>
      </c>
    </row>
    <row r="9" spans="1:24" x14ac:dyDescent="0.25">
      <c r="A9" s="32">
        <v>5</v>
      </c>
      <c r="B9" s="8" t="s">
        <v>14</v>
      </c>
      <c r="C9" s="13">
        <v>10</v>
      </c>
      <c r="D9" s="26"/>
      <c r="E9" s="47"/>
      <c r="F9" s="32">
        <v>5</v>
      </c>
      <c r="G9" s="8" t="s">
        <v>18</v>
      </c>
      <c r="H9" s="13">
        <v>10</v>
      </c>
      <c r="I9" s="26"/>
      <c r="J9" s="47"/>
      <c r="K9" s="32">
        <v>5</v>
      </c>
      <c r="L9" s="8" t="s">
        <v>31</v>
      </c>
      <c r="M9" s="13">
        <v>3</v>
      </c>
      <c r="N9" s="26"/>
      <c r="O9" s="47"/>
      <c r="P9" s="32">
        <v>5</v>
      </c>
      <c r="Q9" s="8" t="s">
        <v>24</v>
      </c>
      <c r="R9" s="13">
        <v>7</v>
      </c>
      <c r="S9" s="26"/>
      <c r="T9" s="47"/>
      <c r="U9" s="32">
        <v>5</v>
      </c>
      <c r="V9" s="8" t="s">
        <v>16</v>
      </c>
      <c r="W9" s="13">
        <v>2</v>
      </c>
      <c r="X9" s="26"/>
    </row>
    <row r="10" spans="1:24" x14ac:dyDescent="0.25">
      <c r="A10" s="32">
        <v>6</v>
      </c>
      <c r="B10" s="8" t="s">
        <v>16</v>
      </c>
      <c r="C10" s="13">
        <v>9</v>
      </c>
      <c r="D10" s="26"/>
      <c r="E10" s="47"/>
      <c r="F10" s="32">
        <v>6</v>
      </c>
      <c r="G10" s="8" t="s">
        <v>19</v>
      </c>
      <c r="H10" s="13">
        <v>10</v>
      </c>
      <c r="I10" s="26"/>
      <c r="J10" s="47"/>
      <c r="K10" s="32">
        <v>6</v>
      </c>
      <c r="L10" s="8" t="s">
        <v>26</v>
      </c>
      <c r="M10" s="13">
        <v>1</v>
      </c>
      <c r="N10" s="26"/>
      <c r="O10" s="47"/>
      <c r="P10" s="32">
        <v>6</v>
      </c>
      <c r="Q10" s="8" t="s">
        <v>18</v>
      </c>
      <c r="R10" s="13">
        <v>3</v>
      </c>
      <c r="S10" s="26"/>
      <c r="T10" s="47"/>
      <c r="U10" s="32">
        <v>6</v>
      </c>
      <c r="V10" s="8" t="s">
        <v>17</v>
      </c>
      <c r="W10" s="13">
        <v>2</v>
      </c>
      <c r="X10" s="26"/>
    </row>
    <row r="11" spans="1:24" x14ac:dyDescent="0.25">
      <c r="A11" s="32">
        <v>7</v>
      </c>
      <c r="B11" s="8" t="s">
        <v>21</v>
      </c>
      <c r="C11" s="13">
        <v>6</v>
      </c>
      <c r="D11" s="26"/>
      <c r="E11" s="47"/>
      <c r="F11" s="32">
        <v>7</v>
      </c>
      <c r="G11" s="8" t="s">
        <v>21</v>
      </c>
      <c r="H11" s="13">
        <v>9</v>
      </c>
      <c r="I11" s="26"/>
      <c r="J11" s="47"/>
      <c r="K11" s="32">
        <v>7</v>
      </c>
      <c r="L11" s="8" t="s">
        <v>48</v>
      </c>
      <c r="M11" s="13">
        <v>1</v>
      </c>
      <c r="N11" s="26" t="s">
        <v>49</v>
      </c>
      <c r="O11" s="47"/>
      <c r="P11" s="32">
        <v>7</v>
      </c>
      <c r="Q11" s="8" t="s">
        <v>26</v>
      </c>
      <c r="R11" s="13">
        <v>2</v>
      </c>
      <c r="S11" s="26"/>
      <c r="T11" s="47"/>
      <c r="U11" s="32">
        <v>7</v>
      </c>
      <c r="V11" s="8" t="s">
        <v>19</v>
      </c>
      <c r="W11" s="13">
        <v>1</v>
      </c>
      <c r="X11" s="26" t="s">
        <v>20</v>
      </c>
    </row>
    <row r="12" spans="1:24" x14ac:dyDescent="0.25">
      <c r="A12" s="32">
        <v>8</v>
      </c>
      <c r="B12" s="8" t="s">
        <v>19</v>
      </c>
      <c r="C12" s="13">
        <v>5</v>
      </c>
      <c r="D12" s="26" t="s">
        <v>73</v>
      </c>
      <c r="E12" s="47"/>
      <c r="F12" s="32">
        <v>8</v>
      </c>
      <c r="G12" s="8" t="s">
        <v>31</v>
      </c>
      <c r="H12" s="13">
        <v>9</v>
      </c>
      <c r="I12" s="26"/>
      <c r="J12" s="47"/>
      <c r="K12" s="32">
        <v>8</v>
      </c>
      <c r="L12" s="8" t="s">
        <v>18</v>
      </c>
      <c r="M12" s="13">
        <v>1</v>
      </c>
      <c r="N12" s="26"/>
      <c r="O12" s="47"/>
      <c r="P12" s="32">
        <v>8</v>
      </c>
      <c r="Q12" s="8" t="s">
        <v>31</v>
      </c>
      <c r="R12" s="13">
        <v>2</v>
      </c>
      <c r="S12" s="26"/>
      <c r="T12" s="47"/>
      <c r="U12" s="32">
        <v>8</v>
      </c>
      <c r="V12" s="8" t="s">
        <v>21</v>
      </c>
      <c r="W12" s="13">
        <v>1</v>
      </c>
      <c r="X12" s="26"/>
    </row>
    <row r="13" spans="1:24" x14ac:dyDescent="0.25">
      <c r="A13" s="32">
        <v>9</v>
      </c>
      <c r="B13" s="8" t="s">
        <v>34</v>
      </c>
      <c r="C13" s="13">
        <v>5</v>
      </c>
      <c r="D13" s="26" t="s">
        <v>77</v>
      </c>
      <c r="E13" s="47"/>
      <c r="F13" s="32">
        <v>9</v>
      </c>
      <c r="G13" s="8" t="s">
        <v>34</v>
      </c>
      <c r="H13" s="13">
        <v>7</v>
      </c>
      <c r="I13" s="26"/>
      <c r="J13" s="47"/>
      <c r="K13" s="32">
        <v>9</v>
      </c>
      <c r="L13" s="8" t="s">
        <v>39</v>
      </c>
      <c r="M13" s="13">
        <v>1</v>
      </c>
      <c r="N13" s="26" t="s">
        <v>50</v>
      </c>
      <c r="O13" s="47"/>
      <c r="P13" s="32">
        <v>9</v>
      </c>
      <c r="Q13" s="56" t="s">
        <v>62</v>
      </c>
      <c r="R13" s="13">
        <v>2</v>
      </c>
      <c r="S13" s="26" t="s">
        <v>63</v>
      </c>
      <c r="T13" s="47"/>
      <c r="U13" s="32">
        <v>9</v>
      </c>
      <c r="V13" s="8" t="s">
        <v>22</v>
      </c>
      <c r="W13" s="13">
        <v>1</v>
      </c>
      <c r="X13" s="26"/>
    </row>
    <row r="14" spans="1:24" x14ac:dyDescent="0.25">
      <c r="A14" s="32">
        <v>10</v>
      </c>
      <c r="B14" s="8" t="s">
        <v>28</v>
      </c>
      <c r="C14" s="13">
        <v>4</v>
      </c>
      <c r="D14" s="26" t="s">
        <v>64</v>
      </c>
      <c r="E14" s="47"/>
      <c r="F14" s="32">
        <v>10</v>
      </c>
      <c r="G14" s="8" t="s">
        <v>26</v>
      </c>
      <c r="H14" s="13">
        <v>6</v>
      </c>
      <c r="I14" s="26"/>
      <c r="J14" s="47"/>
      <c r="K14" s="3"/>
      <c r="L14" s="3"/>
      <c r="M14" s="4"/>
      <c r="N14" s="47"/>
      <c r="O14" s="47"/>
      <c r="P14" s="32">
        <v>10</v>
      </c>
      <c r="Q14" s="8" t="s">
        <v>36</v>
      </c>
      <c r="R14" s="13">
        <v>1</v>
      </c>
      <c r="S14" s="26" t="s">
        <v>59</v>
      </c>
      <c r="T14" s="47"/>
      <c r="U14" s="3"/>
      <c r="V14" s="3"/>
      <c r="W14" s="4"/>
      <c r="X14" s="47"/>
    </row>
    <row r="15" spans="1:24" x14ac:dyDescent="0.25">
      <c r="A15" s="32">
        <v>11</v>
      </c>
      <c r="B15" s="8" t="s">
        <v>61</v>
      </c>
      <c r="C15" s="13">
        <v>4</v>
      </c>
      <c r="D15" s="26" t="s">
        <v>65</v>
      </c>
      <c r="E15" s="47"/>
      <c r="F15" s="32">
        <v>11</v>
      </c>
      <c r="G15" s="8" t="s">
        <v>29</v>
      </c>
      <c r="H15" s="13">
        <v>6</v>
      </c>
      <c r="I15" s="26"/>
      <c r="J15" s="47"/>
      <c r="K15" s="29" t="s">
        <v>3</v>
      </c>
      <c r="L15" s="30"/>
      <c r="M15" s="50">
        <f>COUNTIF(M5:M13,"&gt;0")</f>
        <v>9</v>
      </c>
      <c r="N15" s="47"/>
      <c r="O15" s="47"/>
      <c r="P15" s="32">
        <v>11</v>
      </c>
      <c r="Q15" s="8" t="s">
        <v>21</v>
      </c>
      <c r="R15" s="13">
        <v>1</v>
      </c>
      <c r="S15" s="26"/>
      <c r="T15" s="47"/>
      <c r="U15" s="29" t="s">
        <v>3</v>
      </c>
      <c r="V15" s="30"/>
      <c r="W15" s="50">
        <f>COUNTIF(W5:W13,"&gt;0")</f>
        <v>9</v>
      </c>
      <c r="X15" s="47"/>
    </row>
    <row r="16" spans="1:24" x14ac:dyDescent="0.25">
      <c r="A16" s="32">
        <v>12</v>
      </c>
      <c r="B16" s="8" t="s">
        <v>17</v>
      </c>
      <c r="C16" s="13">
        <v>4</v>
      </c>
      <c r="D16" s="26"/>
      <c r="E16" s="47"/>
      <c r="F16" s="32">
        <v>12</v>
      </c>
      <c r="G16" s="8" t="s">
        <v>36</v>
      </c>
      <c r="H16" s="13">
        <v>6</v>
      </c>
      <c r="I16" s="26" t="s">
        <v>37</v>
      </c>
      <c r="J16" s="47"/>
      <c r="K16" s="27" t="s">
        <v>4</v>
      </c>
      <c r="L16" s="28"/>
      <c r="M16" s="51">
        <f>COUNTIF(M5:M13,"&gt;9")</f>
        <v>4</v>
      </c>
      <c r="N16" s="47"/>
      <c r="O16" s="47"/>
      <c r="P16" s="32">
        <v>12</v>
      </c>
      <c r="Q16" s="8" t="s">
        <v>44</v>
      </c>
      <c r="R16" s="13">
        <v>1</v>
      </c>
      <c r="S16" s="26" t="s">
        <v>60</v>
      </c>
      <c r="T16" s="47"/>
      <c r="U16" s="27" t="s">
        <v>4</v>
      </c>
      <c r="V16" s="28"/>
      <c r="W16" s="51">
        <f>COUNTIF(W5:W13,"&gt;9")</f>
        <v>1</v>
      </c>
      <c r="X16" s="47"/>
    </row>
    <row r="17" spans="1:23" x14ac:dyDescent="0.25">
      <c r="A17" s="32">
        <v>13</v>
      </c>
      <c r="B17" s="8" t="s">
        <v>27</v>
      </c>
      <c r="C17" s="13">
        <v>4</v>
      </c>
      <c r="D17" s="26"/>
      <c r="E17" s="47"/>
      <c r="F17" s="32">
        <v>13</v>
      </c>
      <c r="G17" s="8" t="s">
        <v>16</v>
      </c>
      <c r="H17" s="13">
        <v>5</v>
      </c>
      <c r="I17" s="26"/>
      <c r="J17" s="47"/>
      <c r="K17" s="52" t="s">
        <v>5</v>
      </c>
      <c r="L17" s="53"/>
      <c r="M17" s="54">
        <f>SUM(M5:M13)</f>
        <v>47</v>
      </c>
      <c r="O17" s="47"/>
      <c r="P17" s="32">
        <v>13</v>
      </c>
      <c r="Q17" s="8" t="s">
        <v>22</v>
      </c>
      <c r="R17" s="13">
        <v>1</v>
      </c>
      <c r="S17" s="26"/>
      <c r="T17" s="47"/>
      <c r="U17" s="52" t="s">
        <v>5</v>
      </c>
      <c r="V17" s="53"/>
      <c r="W17" s="54">
        <f>SUM(W5:W13)</f>
        <v>27</v>
      </c>
    </row>
    <row r="18" spans="1:23" x14ac:dyDescent="0.25">
      <c r="A18" s="32">
        <v>14</v>
      </c>
      <c r="B18" s="8" t="s">
        <v>70</v>
      </c>
      <c r="C18" s="13">
        <v>3</v>
      </c>
      <c r="D18" s="26"/>
      <c r="E18" s="47"/>
      <c r="F18" s="32">
        <v>14</v>
      </c>
      <c r="G18" s="8" t="s">
        <v>28</v>
      </c>
      <c r="H18" s="13">
        <v>4</v>
      </c>
      <c r="I18" s="26"/>
      <c r="J18" s="47"/>
      <c r="K18" s="2"/>
      <c r="L18" s="2"/>
      <c r="M18" s="10"/>
      <c r="O18" s="47"/>
      <c r="P18" s="32">
        <v>14</v>
      </c>
      <c r="Q18" s="8" t="s">
        <v>28</v>
      </c>
      <c r="R18" s="13">
        <v>1</v>
      </c>
      <c r="S18" s="26"/>
      <c r="T18" s="47"/>
      <c r="U18" s="2"/>
      <c r="V18" s="2"/>
      <c r="W18" s="10"/>
    </row>
    <row r="19" spans="1:23" x14ac:dyDescent="0.25">
      <c r="A19" s="32">
        <v>15</v>
      </c>
      <c r="B19" s="8" t="s">
        <v>71</v>
      </c>
      <c r="C19" s="13">
        <v>3</v>
      </c>
      <c r="D19" s="26" t="s">
        <v>72</v>
      </c>
      <c r="E19" s="47"/>
      <c r="F19" s="32">
        <v>15</v>
      </c>
      <c r="G19" s="8" t="s">
        <v>27</v>
      </c>
      <c r="H19" s="13">
        <v>3</v>
      </c>
      <c r="I19" s="26"/>
      <c r="J19" s="47"/>
      <c r="O19" s="47"/>
      <c r="P19" s="32">
        <v>15</v>
      </c>
      <c r="Q19" s="8" t="s">
        <v>29</v>
      </c>
      <c r="R19" s="13">
        <v>1</v>
      </c>
      <c r="S19" s="26"/>
      <c r="T19" s="47"/>
    </row>
    <row r="20" spans="1:23" x14ac:dyDescent="0.25">
      <c r="A20" s="32">
        <v>16</v>
      </c>
      <c r="B20" s="8" t="s">
        <v>48</v>
      </c>
      <c r="C20" s="13">
        <v>3</v>
      </c>
      <c r="D20" s="26" t="s">
        <v>76</v>
      </c>
      <c r="E20" s="47"/>
      <c r="F20" s="32">
        <v>16</v>
      </c>
      <c r="G20" s="8" t="s">
        <v>30</v>
      </c>
      <c r="H20" s="13">
        <v>3</v>
      </c>
      <c r="I20" s="26"/>
      <c r="J20" s="47"/>
      <c r="K20" s="38" t="s">
        <v>58</v>
      </c>
      <c r="L20" s="39"/>
      <c r="M20" s="40"/>
      <c r="N20" s="41"/>
      <c r="O20" s="47"/>
      <c r="P20" s="32">
        <v>16</v>
      </c>
      <c r="Q20" s="8" t="s">
        <v>41</v>
      </c>
      <c r="R20" s="13">
        <v>1</v>
      </c>
      <c r="S20" s="26" t="s">
        <v>61</v>
      </c>
      <c r="T20" s="47"/>
    </row>
    <row r="21" spans="1:23" x14ac:dyDescent="0.25">
      <c r="A21" s="32">
        <v>17</v>
      </c>
      <c r="B21" s="8" t="s">
        <v>31</v>
      </c>
      <c r="C21" s="13">
        <v>3</v>
      </c>
      <c r="D21" s="26"/>
      <c r="E21" s="47"/>
      <c r="F21" s="32">
        <v>17</v>
      </c>
      <c r="G21" s="8" t="s">
        <v>41</v>
      </c>
      <c r="H21" s="13">
        <v>3</v>
      </c>
      <c r="I21" s="26" t="s">
        <v>42</v>
      </c>
      <c r="J21" s="47"/>
      <c r="K21" s="2"/>
      <c r="L21" s="2"/>
      <c r="M21" s="10"/>
      <c r="O21" s="47"/>
      <c r="P21" s="3"/>
      <c r="Q21" s="3"/>
      <c r="R21" s="4"/>
      <c r="S21" s="47"/>
      <c r="T21" s="47"/>
    </row>
    <row r="22" spans="1:23" x14ac:dyDescent="0.25">
      <c r="A22" s="32">
        <v>18</v>
      </c>
      <c r="B22" s="8" t="s">
        <v>67</v>
      </c>
      <c r="C22" s="13">
        <v>2</v>
      </c>
      <c r="D22" s="26" t="s">
        <v>68</v>
      </c>
      <c r="E22" s="47"/>
      <c r="F22" s="32">
        <v>18</v>
      </c>
      <c r="G22" s="8" t="s">
        <v>17</v>
      </c>
      <c r="H22" s="13">
        <v>2</v>
      </c>
      <c r="I22" s="26"/>
      <c r="J22" s="47"/>
      <c r="K22" s="32">
        <v>1</v>
      </c>
      <c r="L22" s="8" t="s">
        <v>0</v>
      </c>
      <c r="M22" s="13">
        <v>7</v>
      </c>
      <c r="N22" s="26" t="s">
        <v>51</v>
      </c>
      <c r="O22" s="47"/>
      <c r="P22" s="29" t="s">
        <v>3</v>
      </c>
      <c r="Q22" s="30"/>
      <c r="R22" s="50">
        <f>COUNTIF(R5:R20,"&gt;0")</f>
        <v>16</v>
      </c>
      <c r="S22" s="47"/>
      <c r="T22" s="47"/>
    </row>
    <row r="23" spans="1:23" x14ac:dyDescent="0.25">
      <c r="A23" s="32">
        <v>19</v>
      </c>
      <c r="B23" s="8" t="s">
        <v>39</v>
      </c>
      <c r="C23" s="13">
        <v>2</v>
      </c>
      <c r="D23" s="26" t="s">
        <v>69</v>
      </c>
      <c r="E23" s="47"/>
      <c r="F23" s="32">
        <v>19</v>
      </c>
      <c r="G23" s="8" t="s">
        <v>35</v>
      </c>
      <c r="H23" s="13">
        <v>2</v>
      </c>
      <c r="I23" s="26"/>
      <c r="J23" s="47"/>
      <c r="K23" s="32">
        <v>2</v>
      </c>
      <c r="L23" s="8" t="s">
        <v>19</v>
      </c>
      <c r="M23" s="13">
        <v>3</v>
      </c>
      <c r="N23" s="26" t="s">
        <v>52</v>
      </c>
      <c r="O23" s="47"/>
      <c r="P23" s="27" t="s">
        <v>4</v>
      </c>
      <c r="Q23" s="28"/>
      <c r="R23" s="51">
        <f>COUNTIF(R5:R20,"&gt;9")</f>
        <v>2</v>
      </c>
      <c r="S23" s="47"/>
      <c r="T23" s="47"/>
    </row>
    <row r="24" spans="1:23" x14ac:dyDescent="0.25">
      <c r="A24" s="32">
        <v>20</v>
      </c>
      <c r="B24" s="8" t="s">
        <v>75</v>
      </c>
      <c r="C24" s="13">
        <v>2</v>
      </c>
      <c r="D24" s="26"/>
      <c r="E24" s="47"/>
      <c r="F24" s="32">
        <v>20</v>
      </c>
      <c r="G24" s="8" t="s">
        <v>32</v>
      </c>
      <c r="H24" s="13">
        <v>1</v>
      </c>
      <c r="I24" s="26" t="s">
        <v>33</v>
      </c>
      <c r="J24" s="47"/>
      <c r="K24" s="32">
        <v>3</v>
      </c>
      <c r="L24" s="8" t="s">
        <v>32</v>
      </c>
      <c r="M24" s="13">
        <v>3</v>
      </c>
      <c r="N24" s="26" t="s">
        <v>53</v>
      </c>
      <c r="O24" s="47"/>
      <c r="P24" s="52" t="s">
        <v>5</v>
      </c>
      <c r="Q24" s="53"/>
      <c r="R24" s="54">
        <f>SUM(R5:R20)</f>
        <v>59</v>
      </c>
      <c r="T24" s="47"/>
    </row>
    <row r="25" spans="1:23" x14ac:dyDescent="0.25">
      <c r="A25" s="32">
        <v>21</v>
      </c>
      <c r="B25" s="8" t="s">
        <v>38</v>
      </c>
      <c r="C25" s="13">
        <v>2</v>
      </c>
      <c r="D25" s="26"/>
      <c r="E25" s="47"/>
      <c r="F25" s="32">
        <v>21</v>
      </c>
      <c r="G25" s="8" t="s">
        <v>22</v>
      </c>
      <c r="H25" s="13">
        <v>1</v>
      </c>
      <c r="I25" s="26"/>
      <c r="J25" s="47"/>
      <c r="K25" s="32">
        <v>4</v>
      </c>
      <c r="L25" s="8" t="s">
        <v>1</v>
      </c>
      <c r="M25" s="13">
        <v>2</v>
      </c>
      <c r="N25" s="26" t="s">
        <v>54</v>
      </c>
      <c r="O25" s="47"/>
      <c r="P25" s="2"/>
      <c r="Q25" s="2"/>
      <c r="R25" s="10"/>
      <c r="T25" s="47"/>
    </row>
    <row r="26" spans="1:23" x14ac:dyDescent="0.25">
      <c r="A26" s="32">
        <v>22</v>
      </c>
      <c r="B26" s="8" t="s">
        <v>66</v>
      </c>
      <c r="C26" s="13">
        <v>1</v>
      </c>
      <c r="D26" s="26" t="s">
        <v>1</v>
      </c>
      <c r="E26" s="47"/>
      <c r="F26" s="32">
        <v>22</v>
      </c>
      <c r="G26" s="8" t="s">
        <v>38</v>
      </c>
      <c r="H26" s="13">
        <v>1</v>
      </c>
      <c r="I26" s="26"/>
      <c r="J26" s="47"/>
      <c r="K26" s="32">
        <v>5</v>
      </c>
      <c r="L26" s="8" t="s">
        <v>24</v>
      </c>
      <c r="M26" s="13">
        <v>1</v>
      </c>
      <c r="N26" s="26" t="s">
        <v>55</v>
      </c>
      <c r="O26" s="47"/>
      <c r="T26" s="47"/>
    </row>
    <row r="27" spans="1:23" x14ac:dyDescent="0.25">
      <c r="A27" s="32">
        <v>23</v>
      </c>
      <c r="B27" s="8" t="s">
        <v>32</v>
      </c>
      <c r="C27" s="13">
        <v>1</v>
      </c>
      <c r="D27" s="26" t="s">
        <v>74</v>
      </c>
      <c r="E27" s="47"/>
      <c r="F27" s="32">
        <v>23</v>
      </c>
      <c r="G27" s="8" t="s">
        <v>39</v>
      </c>
      <c r="H27" s="13">
        <v>1</v>
      </c>
      <c r="I27" s="26" t="s">
        <v>40</v>
      </c>
      <c r="J27" s="47"/>
      <c r="K27" s="32">
        <v>6</v>
      </c>
      <c r="L27" s="8" t="s">
        <v>27</v>
      </c>
      <c r="M27" s="13">
        <v>1</v>
      </c>
      <c r="N27" s="26"/>
      <c r="O27" s="47"/>
      <c r="T27" s="47"/>
    </row>
    <row r="28" spans="1:23" x14ac:dyDescent="0.25">
      <c r="A28" s="32">
        <v>24</v>
      </c>
      <c r="B28" s="8" t="s">
        <v>26</v>
      </c>
      <c r="C28" s="13">
        <v>1</v>
      </c>
      <c r="D28" s="26"/>
      <c r="E28" s="47"/>
      <c r="F28" s="32">
        <v>24</v>
      </c>
      <c r="G28" s="8" t="s">
        <v>43</v>
      </c>
      <c r="H28" s="13">
        <v>1</v>
      </c>
      <c r="I28" s="26"/>
      <c r="J28" s="47"/>
      <c r="K28" s="3"/>
      <c r="L28" s="3"/>
      <c r="M28" s="4"/>
      <c r="N28" s="47"/>
      <c r="O28" s="47"/>
      <c r="T28" s="47"/>
    </row>
    <row r="29" spans="1:23" x14ac:dyDescent="0.25">
      <c r="A29" s="32">
        <v>25</v>
      </c>
      <c r="B29" s="8" t="s">
        <v>46</v>
      </c>
      <c r="C29" s="13">
        <v>1</v>
      </c>
      <c r="D29" s="26" t="s">
        <v>17</v>
      </c>
      <c r="E29" s="47"/>
      <c r="F29" s="32">
        <v>25</v>
      </c>
      <c r="G29" s="8" t="s">
        <v>44</v>
      </c>
      <c r="H29" s="13">
        <v>1</v>
      </c>
      <c r="I29" s="26" t="s">
        <v>45</v>
      </c>
      <c r="J29" s="47"/>
      <c r="K29" s="29" t="s">
        <v>3</v>
      </c>
      <c r="L29" s="30"/>
      <c r="M29" s="50">
        <f>COUNTIF(M22:M27,"&gt;0")</f>
        <v>6</v>
      </c>
      <c r="N29" s="47"/>
      <c r="O29" s="47"/>
      <c r="T29" s="47"/>
    </row>
    <row r="30" spans="1:23" x14ac:dyDescent="0.25">
      <c r="A30" s="32">
        <v>26</v>
      </c>
      <c r="B30" s="8" t="s">
        <v>78</v>
      </c>
      <c r="C30" s="13">
        <v>1</v>
      </c>
      <c r="D30" s="26"/>
      <c r="E30" s="47"/>
      <c r="F30" s="32">
        <v>26</v>
      </c>
      <c r="G30" s="8" t="s">
        <v>46</v>
      </c>
      <c r="H30" s="13">
        <v>1</v>
      </c>
      <c r="I30" s="26"/>
      <c r="J30" s="47"/>
      <c r="K30" s="27" t="s">
        <v>4</v>
      </c>
      <c r="L30" s="28"/>
      <c r="M30" s="51">
        <f>COUNTIF(M22:M27,"&gt;9")</f>
        <v>0</v>
      </c>
      <c r="N30" s="47"/>
      <c r="O30" s="47"/>
      <c r="T30" s="47"/>
    </row>
    <row r="31" spans="1:23" x14ac:dyDescent="0.25">
      <c r="A31" s="32">
        <v>27</v>
      </c>
      <c r="B31" s="56" t="s">
        <v>62</v>
      </c>
      <c r="C31" s="13">
        <v>1</v>
      </c>
      <c r="D31" s="26" t="s">
        <v>79</v>
      </c>
      <c r="E31" s="47"/>
      <c r="F31" s="3"/>
      <c r="G31" s="3"/>
      <c r="H31" s="4"/>
      <c r="I31" s="47"/>
      <c r="J31" s="47"/>
      <c r="K31" s="52" t="s">
        <v>5</v>
      </c>
      <c r="L31" s="53"/>
      <c r="M31" s="54">
        <f>SUM(M22:M27)</f>
        <v>17</v>
      </c>
      <c r="O31" s="47"/>
      <c r="T31" s="47"/>
    </row>
    <row r="32" spans="1:23" x14ac:dyDescent="0.25">
      <c r="A32" s="32">
        <v>28</v>
      </c>
      <c r="B32" s="56" t="s">
        <v>80</v>
      </c>
      <c r="C32" s="13">
        <v>1</v>
      </c>
      <c r="D32" s="26" t="s">
        <v>81</v>
      </c>
      <c r="E32" s="47"/>
      <c r="F32" s="29" t="s">
        <v>3</v>
      </c>
      <c r="G32" s="30"/>
      <c r="H32" s="50">
        <f>COUNTIF(H5:H30,"&gt;0")</f>
        <v>26</v>
      </c>
      <c r="I32" s="47"/>
      <c r="J32" s="47"/>
      <c r="O32" s="47"/>
      <c r="T32" s="47"/>
    </row>
    <row r="33" spans="1:24" x14ac:dyDescent="0.25">
      <c r="A33" s="3"/>
      <c r="B33" s="3"/>
      <c r="C33" s="4"/>
      <c r="D33" s="47"/>
      <c r="E33" s="47"/>
      <c r="F33" s="27" t="s">
        <v>4</v>
      </c>
      <c r="G33" s="28"/>
      <c r="H33" s="51">
        <f>COUNTIF(H5:H30,"&gt;9")</f>
        <v>6</v>
      </c>
      <c r="I33" s="47"/>
      <c r="J33" s="47"/>
      <c r="O33" s="47"/>
      <c r="T33" s="47"/>
    </row>
    <row r="34" spans="1:24" x14ac:dyDescent="0.25">
      <c r="A34" s="29" t="s">
        <v>3</v>
      </c>
      <c r="B34" s="30"/>
      <c r="C34" s="50">
        <f>COUNTIF(C5:C32,"&gt;0")</f>
        <v>28</v>
      </c>
      <c r="D34" s="47"/>
      <c r="E34" s="47"/>
      <c r="F34" s="52" t="s">
        <v>5</v>
      </c>
      <c r="G34" s="53"/>
      <c r="H34" s="54">
        <f>SUM(H5:H30)</f>
        <v>132</v>
      </c>
      <c r="J34" s="47"/>
      <c r="O34" s="47"/>
      <c r="T34" s="47"/>
    </row>
    <row r="35" spans="1:24" x14ac:dyDescent="0.25">
      <c r="A35" s="27" t="s">
        <v>4</v>
      </c>
      <c r="B35" s="28"/>
      <c r="C35" s="51">
        <f>COUNTIF(C5:C32,"&gt;9")</f>
        <v>5</v>
      </c>
      <c r="D35" s="47"/>
      <c r="E35" s="47"/>
      <c r="F35" s="2"/>
      <c r="G35" s="2"/>
      <c r="H35" s="10"/>
      <c r="J35" s="47"/>
      <c r="O35" s="47"/>
      <c r="T35" s="47"/>
    </row>
    <row r="36" spans="1:24" ht="12" x14ac:dyDescent="0.25">
      <c r="A36" s="52" t="s">
        <v>5</v>
      </c>
      <c r="B36" s="53"/>
      <c r="C36" s="54">
        <f>SUM(C5:C32)</f>
        <v>118</v>
      </c>
      <c r="E36" s="47"/>
      <c r="J36" s="47"/>
      <c r="O36" s="47"/>
      <c r="T36" s="47"/>
    </row>
    <row r="37" spans="1:24" ht="12" x14ac:dyDescent="0.25">
      <c r="A37" s="6"/>
      <c r="B37" s="6"/>
      <c r="C37" s="6"/>
      <c r="E37" s="47"/>
      <c r="J37" s="47"/>
      <c r="O37" s="47"/>
      <c r="T37" s="47"/>
    </row>
    <row r="38" spans="1:24" x14ac:dyDescent="0.25">
      <c r="E38" s="47"/>
      <c r="J38" s="47"/>
      <c r="O38" s="47"/>
      <c r="T38" s="47"/>
    </row>
    <row r="39" spans="1:24" x14ac:dyDescent="0.25">
      <c r="E39" s="47"/>
      <c r="J39" s="47"/>
      <c r="O39" s="47"/>
      <c r="T39" s="47"/>
    </row>
    <row r="40" spans="1:24" x14ac:dyDescent="0.25">
      <c r="E40" s="47"/>
      <c r="J40" s="47"/>
      <c r="O40" s="47"/>
      <c r="T40" s="47"/>
    </row>
    <row r="41" spans="1:24" x14ac:dyDescent="0.25">
      <c r="E41" s="47"/>
      <c r="J41" s="47"/>
      <c r="O41" s="47"/>
      <c r="T41" s="47"/>
    </row>
    <row r="42" spans="1:24" x14ac:dyDescent="0.25">
      <c r="E42" s="47"/>
      <c r="J42" s="47"/>
      <c r="O42" s="47"/>
      <c r="T42" s="47"/>
    </row>
    <row r="43" spans="1:24" x14ac:dyDescent="0.25">
      <c r="E43" s="47"/>
      <c r="J43" s="47"/>
      <c r="O43" s="47"/>
      <c r="T43" s="47"/>
    </row>
    <row r="44" spans="1:24" x14ac:dyDescent="0.25">
      <c r="E44" s="47"/>
      <c r="J44" s="47"/>
      <c r="O44" s="47"/>
      <c r="T44" s="47"/>
    </row>
    <row r="45" spans="1:24" x14ac:dyDescent="0.25">
      <c r="E45" s="47"/>
      <c r="J45" s="47"/>
      <c r="O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B9:D32">
    <sortCondition descending="1" ref="C9:C32"/>
  </sortState>
  <conditionalFormatting sqref="C5:C32 W5:W13">
    <cfRule type="cellIs" dxfId="4" priority="7" operator="greaterThan">
      <formula>9</formula>
    </cfRule>
  </conditionalFormatting>
  <conditionalFormatting sqref="H5:H30">
    <cfRule type="cellIs" dxfId="3" priority="6" operator="greaterThan">
      <formula>9</formula>
    </cfRule>
  </conditionalFormatting>
  <conditionalFormatting sqref="M5:M13">
    <cfRule type="cellIs" dxfId="2" priority="4" operator="greaterThan">
      <formula>9</formula>
    </cfRule>
  </conditionalFormatting>
  <conditionalFormatting sqref="M22:M27">
    <cfRule type="cellIs" dxfId="1" priority="2" operator="greaterThan">
      <formula>9</formula>
    </cfRule>
  </conditionalFormatting>
  <conditionalFormatting sqref="R5:R2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12" sqref="C1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47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100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96</v>
      </c>
      <c r="B6" s="9" t="s">
        <v>0</v>
      </c>
      <c r="C6" s="22" t="s">
        <v>95</v>
      </c>
      <c r="D6" s="22" t="s">
        <v>97</v>
      </c>
      <c r="E6" s="9" t="s">
        <v>98</v>
      </c>
      <c r="F6" s="9" t="s">
        <v>99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2021-12-27T13:33:03Z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