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3" i="15" l="1"/>
  <c r="C32" i="15"/>
  <c r="C31" i="15"/>
  <c r="M37" i="15"/>
  <c r="M36" i="15"/>
  <c r="R35" i="15"/>
  <c r="M35" i="15"/>
  <c r="R34" i="15"/>
  <c r="R33" i="15"/>
  <c r="C46" i="1" l="1"/>
  <c r="H37" i="15"/>
  <c r="H36" i="15"/>
  <c r="H35" i="15"/>
  <c r="C45" i="1" l="1"/>
  <c r="C44" i="1"/>
</calcChain>
</file>

<file path=xl/sharedStrings.xml><?xml version="1.0" encoding="utf-8"?>
<sst xmlns="http://schemas.openxmlformats.org/spreadsheetml/2006/main" count="263" uniqueCount="121">
  <si>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</si>
  <si>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</si>
  <si>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</si>
  <si>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</si>
  <si>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</si>
  <si>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</si>
  <si>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</si>
  <si>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</si>
  <si>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</si>
  <si>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</si>
  <si>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</si>
  <si>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</si>
  <si>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</si>
  <si>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</si>
  <si>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</si>
  <si>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</si>
  <si>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</si>
  <si>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</si>
  <si>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</si>
  <si>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</si>
  <si>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Brücke Zürich, 13.09.2021, 12.15 - 13.00</t>
  </si>
  <si>
    <t>CDBE 4-18</t>
  </si>
  <si>
    <t>PL</t>
  </si>
  <si>
    <t>A</t>
  </si>
  <si>
    <t>F</t>
  </si>
  <si>
    <t>I</t>
  </si>
  <si>
    <t>LT</t>
  </si>
  <si>
    <t>NL</t>
  </si>
  <si>
    <t>E</t>
  </si>
  <si>
    <t>S</t>
  </si>
  <si>
    <t>RO</t>
  </si>
  <si>
    <t>UA</t>
  </si>
  <si>
    <t>AC(2),BC, BK, CE</t>
  </si>
  <si>
    <t>SK</t>
  </si>
  <si>
    <t>SLO</t>
  </si>
  <si>
    <t>FL</t>
  </si>
  <si>
    <t>NMK</t>
  </si>
  <si>
    <t>SK(2)</t>
  </si>
  <si>
    <t>L</t>
  </si>
  <si>
    <t>HR</t>
  </si>
  <si>
    <t>KR(2),KA</t>
  </si>
  <si>
    <t>SRB</t>
  </si>
  <si>
    <t>BG(3),NS(2),KA, DE, BU</t>
  </si>
  <si>
    <t>FIN</t>
  </si>
  <si>
    <t>LV</t>
  </si>
  <si>
    <t>GB</t>
  </si>
  <si>
    <t>DN, VN, KU</t>
  </si>
  <si>
    <t>B</t>
  </si>
  <si>
    <t>P</t>
  </si>
  <si>
    <t>BIH</t>
  </si>
  <si>
    <t>CZ</t>
  </si>
  <si>
    <t>H</t>
  </si>
  <si>
    <t>BG</t>
  </si>
  <si>
    <t>TR</t>
  </si>
  <si>
    <t>06, 34</t>
  </si>
  <si>
    <t>LOGBOOK 2021 - WEEK 37</t>
  </si>
  <si>
    <t>1</t>
  </si>
  <si>
    <t>Mercedes Bus</t>
  </si>
  <si>
    <t>18 = Ägypten</t>
  </si>
  <si>
    <t>Brücke Zürich</t>
  </si>
  <si>
    <t>Brücke Zürich, 16.09.2021, 12.15 - 13.00</t>
  </si>
  <si>
    <t>Klausenpasstour, 18.09.2021, 08.00 - 18.00</t>
  </si>
  <si>
    <t>CC-0048-CR</t>
  </si>
  <si>
    <t>ZG(2),DJ, VZ</t>
  </si>
  <si>
    <t>GD(2),LE</t>
  </si>
  <si>
    <t>BĆ, KŠ</t>
  </si>
  <si>
    <t>SK, ST</t>
  </si>
  <si>
    <t>33, 34</t>
  </si>
  <si>
    <t>EST</t>
  </si>
  <si>
    <t>BG(2)</t>
  </si>
  <si>
    <t>16</t>
  </si>
  <si>
    <t>NFY</t>
  </si>
  <si>
    <t>MD</t>
  </si>
  <si>
    <t>AM</t>
  </si>
  <si>
    <t>KU</t>
  </si>
  <si>
    <t>PF</t>
  </si>
  <si>
    <t>MA</t>
  </si>
  <si>
    <t>32</t>
  </si>
  <si>
    <t>Hotels</t>
  </si>
  <si>
    <t>Y-886920</t>
  </si>
  <si>
    <t>CD-AP-799, CD-AV-682</t>
  </si>
  <si>
    <t>YH, NK, DK, NU, YK, DY, GHT</t>
  </si>
  <si>
    <t>KRA, WD, EZG, SY, PZ</t>
  </si>
  <si>
    <t>A(4)</t>
  </si>
  <si>
    <t>N</t>
  </si>
  <si>
    <t>BT(3),BU</t>
  </si>
  <si>
    <t>BO(2),SB</t>
  </si>
  <si>
    <t>DK</t>
  </si>
  <si>
    <t>GR</t>
  </si>
  <si>
    <t>MHY-4415</t>
  </si>
  <si>
    <t>IRL</t>
  </si>
  <si>
    <t>C</t>
  </si>
  <si>
    <t>PH</t>
  </si>
  <si>
    <t>RUS</t>
  </si>
  <si>
    <t>799</t>
  </si>
  <si>
    <t>NI</t>
  </si>
  <si>
    <t>VKZ=</t>
  </si>
  <si>
    <t>Mercedes E200d</t>
  </si>
  <si>
    <t>CR = Türkei</t>
  </si>
  <si>
    <t>Brunnen SZ</t>
  </si>
  <si>
    <t>2</t>
  </si>
  <si>
    <t>CD-AP-799</t>
  </si>
  <si>
    <t>Toyota Landcruiser</t>
  </si>
  <si>
    <t>no coding</t>
  </si>
  <si>
    <t>Hotel Sonnental Dübendorf</t>
  </si>
  <si>
    <t>3</t>
  </si>
  <si>
    <t>CD-AV-682</t>
  </si>
  <si>
    <t>Jaguar E-Pace P200</t>
  </si>
  <si>
    <t>Hotel Hilton Glattbrugg</t>
  </si>
  <si>
    <t>BG(5),NS(2),AC, KV, KG, KA, DE, BU, VR, NI, BĆ, KS</t>
  </si>
  <si>
    <t>GD(2),L, LE</t>
  </si>
  <si>
    <t>BK(5),AC(3),BH, CE, BC, AM</t>
  </si>
  <si>
    <t>34(5),33(2),06, 16, 20, 38</t>
  </si>
  <si>
    <t>HN, WU, DN, VN, KU, DY, PF, WM, MX, GHT, NFY</t>
  </si>
  <si>
    <t>BY</t>
  </si>
  <si>
    <t>5, 7</t>
  </si>
  <si>
    <t>KR(3),ZG(2),KA, BM, DJ, VZ</t>
  </si>
  <si>
    <t>MN, C</t>
  </si>
  <si>
    <t>BT</t>
  </si>
  <si>
    <t>SK(4),ST, KU</t>
  </si>
  <si>
    <t>67, 797, 799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</si>
</sst>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55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21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79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65" t="s">
        <v>62</v>
      </c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34</v>
      </c>
      <c r="C12" s="50">
        <v>10</v>
      </c>
      <c r="D12" s="24"/>
    </row>
    <row r="13" spans="1:4" x14ac:dyDescent="0.25">
      <c r="A13" s="51">
        <v>9</v>
      </c>
      <c r="B13" s="8" t="s">
        <v>41</v>
      </c>
      <c r="C13" s="50">
        <v>10</v>
      </c>
      <c r="D13" s="24" t="s">
        <v>109</v>
      </c>
    </row>
    <row r="14" spans="1:4" x14ac:dyDescent="0.25">
      <c r="A14" s="51">
        <v>10</v>
      </c>
      <c r="B14" s="8" t="s">
        <v>50</v>
      </c>
      <c r="C14" s="50">
        <v>10</v>
      </c>
      <c r="D14" s="24"/>
    </row>
    <row r="15" spans="1:4" x14ac:dyDescent="0.25">
      <c r="A15" s="51">
        <v>11</v>
      </c>
      <c r="B15" s="8" t="s">
        <v>30</v>
      </c>
      <c r="C15" s="50">
        <v>10</v>
      </c>
      <c r="D15" s="24"/>
    </row>
    <row r="16" spans="1:4" x14ac:dyDescent="0.25">
      <c r="A16" s="51">
        <v>12</v>
      </c>
      <c r="B16" s="8" t="s">
        <v>33</v>
      </c>
      <c r="C16" s="50">
        <v>10</v>
      </c>
      <c r="D16" s="24"/>
    </row>
    <row r="17" spans="1:4" x14ac:dyDescent="0.25">
      <c r="A17" s="51">
        <v>13</v>
      </c>
      <c r="B17" s="8" t="s">
        <v>51</v>
      </c>
      <c r="C17" s="50">
        <v>10</v>
      </c>
      <c r="D17" s="24"/>
    </row>
    <row r="18" spans="1:4" x14ac:dyDescent="0.25">
      <c r="A18" s="51">
        <v>14</v>
      </c>
      <c r="B18" s="8" t="s">
        <v>47</v>
      </c>
      <c r="C18" s="50">
        <v>10</v>
      </c>
      <c r="D18" s="65" t="s">
        <v>80</v>
      </c>
    </row>
    <row r="19" spans="1:4" x14ac:dyDescent="0.25">
      <c r="A19" s="51">
        <v>15</v>
      </c>
      <c r="B19" s="8" t="s">
        <v>27</v>
      </c>
      <c r="C19" s="50">
        <v>10</v>
      </c>
      <c r="D19" s="24"/>
    </row>
    <row r="20" spans="1:4" x14ac:dyDescent="0.25">
      <c r="A20" s="51">
        <v>16</v>
      </c>
      <c r="B20" s="8" t="s">
        <v>35</v>
      </c>
      <c r="C20" s="50">
        <v>10</v>
      </c>
      <c r="D20" s="24"/>
    </row>
    <row r="21" spans="1:4" x14ac:dyDescent="0.25">
      <c r="A21" s="51">
        <v>17</v>
      </c>
      <c r="B21" s="8" t="s">
        <v>48</v>
      </c>
      <c r="C21" s="50">
        <v>10</v>
      </c>
      <c r="D21" s="24" t="s">
        <v>110</v>
      </c>
    </row>
    <row r="22" spans="1:4" x14ac:dyDescent="0.25">
      <c r="A22" s="51">
        <v>18</v>
      </c>
      <c r="B22" s="8" t="s">
        <v>28</v>
      </c>
      <c r="C22" s="50">
        <v>10</v>
      </c>
      <c r="D22" s="24"/>
    </row>
    <row r="23" spans="1:4" x14ac:dyDescent="0.25">
      <c r="A23" s="51">
        <v>19</v>
      </c>
      <c r="B23" s="8" t="s">
        <v>31</v>
      </c>
      <c r="C23" s="50">
        <v>10</v>
      </c>
      <c r="D23" s="24" t="s">
        <v>111</v>
      </c>
    </row>
    <row r="24" spans="1:4" x14ac:dyDescent="0.25">
      <c r="A24" s="51">
        <v>20</v>
      </c>
      <c r="B24" s="8" t="s">
        <v>52</v>
      </c>
      <c r="C24" s="50">
        <v>10</v>
      </c>
      <c r="D24" s="24"/>
    </row>
    <row r="25" spans="1:4" x14ac:dyDescent="0.25">
      <c r="A25" s="52">
        <v>21</v>
      </c>
      <c r="B25" s="8" t="s">
        <v>49</v>
      </c>
      <c r="C25" s="50">
        <v>10</v>
      </c>
      <c r="D25" s="24"/>
    </row>
    <row r="26" spans="1:4" x14ac:dyDescent="0.25">
      <c r="A26" s="51">
        <v>22</v>
      </c>
      <c r="B26" s="8" t="s">
        <v>53</v>
      </c>
      <c r="C26" s="50">
        <v>10</v>
      </c>
      <c r="D26" s="24" t="s">
        <v>112</v>
      </c>
    </row>
    <row r="27" spans="1:4" x14ac:dyDescent="0.25">
      <c r="A27" s="51">
        <v>23</v>
      </c>
      <c r="B27" s="8" t="s">
        <v>45</v>
      </c>
      <c r="C27" s="50">
        <v>10</v>
      </c>
      <c r="D27" s="24" t="s">
        <v>113</v>
      </c>
    </row>
    <row r="28" spans="1:4" x14ac:dyDescent="0.25">
      <c r="A28" s="51">
        <v>24</v>
      </c>
      <c r="B28" s="8" t="s">
        <v>38</v>
      </c>
      <c r="C28" s="50">
        <v>9</v>
      </c>
      <c r="D28" s="24"/>
    </row>
    <row r="29" spans="1:4" x14ac:dyDescent="0.25">
      <c r="A29" s="51">
        <v>25</v>
      </c>
      <c r="B29" s="8" t="s">
        <v>39</v>
      </c>
      <c r="C29" s="50">
        <v>9</v>
      </c>
      <c r="D29" s="24" t="s">
        <v>116</v>
      </c>
    </row>
    <row r="30" spans="1:4" x14ac:dyDescent="0.25">
      <c r="A30" s="51">
        <v>26</v>
      </c>
      <c r="B30" s="8" t="s">
        <v>29</v>
      </c>
      <c r="C30" s="50">
        <v>8</v>
      </c>
      <c r="D30" s="24"/>
    </row>
    <row r="31" spans="1:4" x14ac:dyDescent="0.25">
      <c r="A31" s="51">
        <v>27</v>
      </c>
      <c r="B31" s="8" t="s">
        <v>36</v>
      </c>
      <c r="C31" s="50">
        <v>6</v>
      </c>
      <c r="D31" s="24" t="s">
        <v>119</v>
      </c>
    </row>
    <row r="32" spans="1:4" x14ac:dyDescent="0.25">
      <c r="A32" s="51">
        <v>28</v>
      </c>
      <c r="B32" s="8" t="s">
        <v>87</v>
      </c>
      <c r="C32" s="50">
        <v>5</v>
      </c>
      <c r="D32" s="24"/>
    </row>
    <row r="33" spans="1:4" x14ac:dyDescent="0.25">
      <c r="A33" s="51">
        <v>29</v>
      </c>
      <c r="B33" s="8" t="s">
        <v>44</v>
      </c>
      <c r="C33" s="50">
        <v>4</v>
      </c>
      <c r="D33" s="24"/>
    </row>
    <row r="34" spans="1:4" x14ac:dyDescent="0.25">
      <c r="A34" s="51">
        <v>30</v>
      </c>
      <c r="B34" s="8" t="s">
        <v>72</v>
      </c>
      <c r="C34" s="50">
        <v>3</v>
      </c>
      <c r="D34" s="24"/>
    </row>
    <row r="35" spans="1:4" x14ac:dyDescent="0.25">
      <c r="A35" s="51">
        <v>31</v>
      </c>
      <c r="B35" s="8" t="s">
        <v>93</v>
      </c>
      <c r="C35" s="50">
        <v>3</v>
      </c>
      <c r="D35" s="24" t="s">
        <v>120</v>
      </c>
    </row>
    <row r="36" spans="1:4" x14ac:dyDescent="0.25">
      <c r="A36" s="51">
        <v>32</v>
      </c>
      <c r="B36" s="8" t="s">
        <v>114</v>
      </c>
      <c r="C36" s="50">
        <v>2</v>
      </c>
      <c r="D36" s="24" t="s">
        <v>115</v>
      </c>
    </row>
    <row r="37" spans="1:4" x14ac:dyDescent="0.25">
      <c r="A37" s="51">
        <v>33</v>
      </c>
      <c r="B37" s="8" t="s">
        <v>90</v>
      </c>
      <c r="C37" s="50">
        <v>2</v>
      </c>
      <c r="D37" s="24" t="s">
        <v>117</v>
      </c>
    </row>
    <row r="38" spans="1:4" x14ac:dyDescent="0.25">
      <c r="A38" s="51">
        <v>34</v>
      </c>
      <c r="B38" s="8" t="s">
        <v>68</v>
      </c>
      <c r="C38" s="50">
        <v>1</v>
      </c>
      <c r="D38" s="24"/>
    </row>
    <row r="39" spans="1:4" x14ac:dyDescent="0.25">
      <c r="A39" s="51">
        <v>35</v>
      </c>
      <c r="B39" s="8" t="s">
        <v>43</v>
      </c>
      <c r="C39" s="50">
        <v>1</v>
      </c>
      <c r="D39" s="24"/>
    </row>
    <row r="40" spans="1:4" x14ac:dyDescent="0.25">
      <c r="A40" s="51">
        <v>36</v>
      </c>
      <c r="B40" s="8" t="s">
        <v>88</v>
      </c>
      <c r="C40" s="50">
        <v>1</v>
      </c>
      <c r="D40" s="65" t="s">
        <v>89</v>
      </c>
    </row>
    <row r="41" spans="1:4" x14ac:dyDescent="0.25">
      <c r="A41" s="51">
        <v>37</v>
      </c>
      <c r="B41" s="8" t="s">
        <v>84</v>
      </c>
      <c r="C41" s="50">
        <v>1</v>
      </c>
      <c r="D41" s="24" t="s">
        <v>118</v>
      </c>
    </row>
    <row r="42" spans="1:4" x14ac:dyDescent="0.25">
      <c r="A42" s="51">
        <v>38</v>
      </c>
      <c r="B42" s="74" t="s">
        <v>76</v>
      </c>
      <c r="C42" s="50">
        <v>1</v>
      </c>
      <c r="D42" s="24">
        <v>32</v>
      </c>
    </row>
    <row r="43" spans="1:4" x14ac:dyDescent="0.25">
      <c r="A43" s="3"/>
      <c r="B43" s="3"/>
      <c r="C43" s="4"/>
      <c r="D43" s="73"/>
    </row>
    <row r="44" spans="1:4" s="2" customFormat="1" x14ac:dyDescent="0.25">
      <c r="A44" s="48" t="s">
        <v>8</v>
      </c>
      <c r="B44" s="49"/>
      <c r="C44" s="68">
        <f>COUNTIF(C5:C42,"&gt;0")</f>
        <v>38</v>
      </c>
      <c r="D44" s="31"/>
    </row>
    <row r="45" spans="1:4" x14ac:dyDescent="0.25">
      <c r="A45" s="46" t="s">
        <v>7</v>
      </c>
      <c r="B45" s="47"/>
      <c r="C45" s="69">
        <f>COUNTIF(C5:C42,"&gt;9")</f>
        <v>23</v>
      </c>
      <c r="D45" s="31"/>
    </row>
    <row r="46" spans="1:4" ht="12" x14ac:dyDescent="0.25">
      <c r="A46" s="70" t="s">
        <v>18</v>
      </c>
      <c r="B46" s="71"/>
      <c r="C46" s="72">
        <f>SUM(C5:C42)</f>
        <v>286</v>
      </c>
    </row>
    <row r="48" spans="1:4" x14ac:dyDescent="0.25">
      <c r="A48" s="2" t="s">
        <v>16</v>
      </c>
    </row>
  </sheetData>
  <sortState ref="B28:D42">
    <sortCondition descending="1" ref="C28:C42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55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78</v>
      </c>
      <c r="B3" s="58"/>
      <c r="C3" s="59"/>
      <c r="D3" s="60"/>
      <c r="E3" s="32"/>
      <c r="F3" s="57" t="s">
        <v>20</v>
      </c>
      <c r="G3" s="58"/>
      <c r="H3" s="59"/>
      <c r="I3" s="60"/>
      <c r="J3" s="32"/>
      <c r="K3" s="57" t="s">
        <v>60</v>
      </c>
      <c r="L3" s="58"/>
      <c r="M3" s="59"/>
      <c r="N3" s="60"/>
      <c r="O3" s="32"/>
      <c r="P3" s="57" t="s">
        <v>61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 t="s">
        <v>21</v>
      </c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</row>
    <row r="6" spans="1:19" x14ac:dyDescent="0.25">
      <c r="A6" s="51">
        <v>2</v>
      </c>
      <c r="B6" s="8" t="s">
        <v>9</v>
      </c>
      <c r="C6" s="26">
        <v>10</v>
      </c>
      <c r="D6" s="65" t="s">
        <v>79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24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</row>
    <row r="8" spans="1:19" x14ac:dyDescent="0.25">
      <c r="A8" s="51">
        <v>4</v>
      </c>
      <c r="B8" s="8" t="s">
        <v>23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25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</row>
    <row r="9" spans="1:19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39"/>
      <c r="O9" s="66"/>
      <c r="P9" s="51">
        <v>5</v>
      </c>
      <c r="Q9" s="8" t="s">
        <v>25</v>
      </c>
      <c r="R9" s="26">
        <v>10</v>
      </c>
      <c r="S9" s="65" t="s">
        <v>62</v>
      </c>
    </row>
    <row r="10" spans="1:19" x14ac:dyDescent="0.25">
      <c r="A10" s="51">
        <v>6</v>
      </c>
      <c r="B10" s="8" t="s">
        <v>47</v>
      </c>
      <c r="C10" s="26">
        <v>9</v>
      </c>
      <c r="D10" s="65" t="s">
        <v>80</v>
      </c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50</v>
      </c>
      <c r="M10" s="26">
        <v>10</v>
      </c>
      <c r="N10" s="39"/>
      <c r="O10" s="66"/>
      <c r="P10" s="51">
        <v>6</v>
      </c>
      <c r="Q10" s="8" t="s">
        <v>27</v>
      </c>
      <c r="R10" s="26">
        <v>10</v>
      </c>
      <c r="S10" s="39"/>
    </row>
    <row r="11" spans="1:19" x14ac:dyDescent="0.25">
      <c r="A11" s="51">
        <v>7</v>
      </c>
      <c r="B11" s="8" t="s">
        <v>45</v>
      </c>
      <c r="C11" s="26">
        <v>7</v>
      </c>
      <c r="D11" s="39" t="s">
        <v>81</v>
      </c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24</v>
      </c>
      <c r="M11" s="26">
        <v>10</v>
      </c>
      <c r="N11" s="39"/>
      <c r="O11" s="66"/>
      <c r="P11" s="51">
        <v>7</v>
      </c>
      <c r="Q11" s="8" t="s">
        <v>24</v>
      </c>
      <c r="R11" s="26">
        <v>10</v>
      </c>
      <c r="S11" s="39"/>
    </row>
    <row r="12" spans="1:19" x14ac:dyDescent="0.25">
      <c r="A12" s="51">
        <v>8</v>
      </c>
      <c r="B12" s="8" t="s">
        <v>51</v>
      </c>
      <c r="C12" s="26">
        <v>6</v>
      </c>
      <c r="D12" s="39"/>
      <c r="E12" s="66"/>
      <c r="F12" s="51">
        <v>8</v>
      </c>
      <c r="G12" s="8" t="s">
        <v>27</v>
      </c>
      <c r="H12" s="26">
        <v>9</v>
      </c>
      <c r="I12" s="39"/>
      <c r="J12" s="66"/>
      <c r="K12" s="51">
        <v>8</v>
      </c>
      <c r="L12" s="8" t="s">
        <v>30</v>
      </c>
      <c r="M12" s="26">
        <v>10</v>
      </c>
      <c r="N12" s="39"/>
      <c r="O12" s="66"/>
      <c r="P12" s="51">
        <v>8</v>
      </c>
      <c r="Q12" s="8" t="s">
        <v>35</v>
      </c>
      <c r="R12" s="26">
        <v>10</v>
      </c>
      <c r="S12" s="39"/>
    </row>
    <row r="13" spans="1:19" x14ac:dyDescent="0.25">
      <c r="A13" s="51">
        <v>9</v>
      </c>
      <c r="B13" s="8" t="s">
        <v>29</v>
      </c>
      <c r="C13" s="26">
        <v>6</v>
      </c>
      <c r="D13" s="39"/>
      <c r="E13" s="66"/>
      <c r="F13" s="51">
        <v>9</v>
      </c>
      <c r="G13" s="8" t="s">
        <v>34</v>
      </c>
      <c r="H13" s="26">
        <v>9</v>
      </c>
      <c r="I13" s="39"/>
      <c r="J13" s="66"/>
      <c r="K13" s="51">
        <v>9</v>
      </c>
      <c r="L13" s="8" t="s">
        <v>51</v>
      </c>
      <c r="M13" s="26">
        <v>10</v>
      </c>
      <c r="N13" s="39"/>
      <c r="O13" s="66"/>
      <c r="P13" s="51">
        <v>9</v>
      </c>
      <c r="Q13" s="8" t="s">
        <v>33</v>
      </c>
      <c r="R13" s="26">
        <v>9</v>
      </c>
      <c r="S13" s="39"/>
    </row>
    <row r="14" spans="1:19" x14ac:dyDescent="0.25">
      <c r="A14" s="51">
        <v>10</v>
      </c>
      <c r="B14" s="8" t="s">
        <v>22</v>
      </c>
      <c r="C14" s="26">
        <v>5</v>
      </c>
      <c r="D14" s="39" t="s">
        <v>82</v>
      </c>
      <c r="E14" s="66"/>
      <c r="F14" s="51">
        <v>10</v>
      </c>
      <c r="G14" s="8" t="s">
        <v>35</v>
      </c>
      <c r="H14" s="26">
        <v>8</v>
      </c>
      <c r="I14" s="39"/>
      <c r="J14" s="66"/>
      <c r="K14" s="51">
        <v>10</v>
      </c>
      <c r="L14" s="8" t="s">
        <v>27</v>
      </c>
      <c r="M14" s="26">
        <v>10</v>
      </c>
      <c r="N14" s="39"/>
      <c r="O14" s="66"/>
      <c r="P14" s="51">
        <v>10</v>
      </c>
      <c r="Q14" s="8" t="s">
        <v>50</v>
      </c>
      <c r="R14" s="26">
        <v>8</v>
      </c>
      <c r="S14" s="39"/>
    </row>
    <row r="15" spans="1:19" x14ac:dyDescent="0.25">
      <c r="A15" s="51">
        <v>11</v>
      </c>
      <c r="B15" s="8" t="s">
        <v>50</v>
      </c>
      <c r="C15" s="26">
        <v>4</v>
      </c>
      <c r="D15" s="39" t="s">
        <v>83</v>
      </c>
      <c r="E15" s="66"/>
      <c r="F15" s="51">
        <v>11</v>
      </c>
      <c r="G15" s="8" t="s">
        <v>41</v>
      </c>
      <c r="H15" s="26">
        <v>8</v>
      </c>
      <c r="I15" s="39" t="s">
        <v>42</v>
      </c>
      <c r="J15" s="66"/>
      <c r="K15" s="51">
        <v>11</v>
      </c>
      <c r="L15" s="8" t="s">
        <v>26</v>
      </c>
      <c r="M15" s="26">
        <v>9</v>
      </c>
      <c r="N15" s="39"/>
      <c r="O15" s="66"/>
      <c r="P15" s="51">
        <v>11</v>
      </c>
      <c r="Q15" s="8" t="s">
        <v>26</v>
      </c>
      <c r="R15" s="26">
        <v>6</v>
      </c>
      <c r="S15" s="39"/>
    </row>
    <row r="16" spans="1:19" x14ac:dyDescent="0.25">
      <c r="A16" s="51">
        <v>12</v>
      </c>
      <c r="B16" s="8" t="s">
        <v>27</v>
      </c>
      <c r="C16" s="26">
        <v>4</v>
      </c>
      <c r="D16" s="39"/>
      <c r="E16" s="66"/>
      <c r="F16" s="51">
        <v>12</v>
      </c>
      <c r="G16" s="8" t="s">
        <v>50</v>
      </c>
      <c r="H16" s="26">
        <v>8</v>
      </c>
      <c r="I16" s="39"/>
      <c r="J16" s="66"/>
      <c r="K16" s="51">
        <v>12</v>
      </c>
      <c r="L16" s="8" t="s">
        <v>35</v>
      </c>
      <c r="M16" s="26">
        <v>8</v>
      </c>
      <c r="N16" s="39"/>
      <c r="O16" s="66"/>
      <c r="P16" s="51">
        <v>12</v>
      </c>
      <c r="Q16" s="8" t="s">
        <v>30</v>
      </c>
      <c r="R16" s="26">
        <v>6</v>
      </c>
      <c r="S16" s="39"/>
    </row>
    <row r="17" spans="1:19" x14ac:dyDescent="0.25">
      <c r="A17" s="51">
        <v>13</v>
      </c>
      <c r="B17" s="8" t="s">
        <v>84</v>
      </c>
      <c r="C17" s="26">
        <v>4</v>
      </c>
      <c r="D17" s="39" t="s">
        <v>85</v>
      </c>
      <c r="E17" s="66"/>
      <c r="F17" s="51">
        <v>13</v>
      </c>
      <c r="G17" s="8" t="s">
        <v>51</v>
      </c>
      <c r="H17" s="26">
        <v>7</v>
      </c>
      <c r="I17" s="39"/>
      <c r="J17" s="66"/>
      <c r="K17" s="51">
        <v>13</v>
      </c>
      <c r="L17" s="8" t="s">
        <v>34</v>
      </c>
      <c r="M17" s="26">
        <v>8</v>
      </c>
      <c r="N17" s="39"/>
      <c r="O17" s="66"/>
      <c r="P17" s="51">
        <v>13</v>
      </c>
      <c r="Q17" s="8" t="s">
        <v>51</v>
      </c>
      <c r="R17" s="26">
        <v>4</v>
      </c>
      <c r="S17" s="39"/>
    </row>
    <row r="18" spans="1:19" x14ac:dyDescent="0.25">
      <c r="A18" s="51">
        <v>14</v>
      </c>
      <c r="B18" s="8" t="s">
        <v>33</v>
      </c>
      <c r="C18" s="26">
        <v>3</v>
      </c>
      <c r="D18" s="39" t="s">
        <v>86</v>
      </c>
      <c r="E18" s="66"/>
      <c r="F18" s="51">
        <v>14</v>
      </c>
      <c r="G18" s="8" t="s">
        <v>47</v>
      </c>
      <c r="H18" s="26">
        <v>6</v>
      </c>
      <c r="I18" s="39"/>
      <c r="J18" s="66"/>
      <c r="K18" s="51">
        <v>14</v>
      </c>
      <c r="L18" s="8" t="s">
        <v>33</v>
      </c>
      <c r="M18" s="26">
        <v>7</v>
      </c>
      <c r="N18" s="39"/>
      <c r="O18" s="66"/>
      <c r="P18" s="51">
        <v>14</v>
      </c>
      <c r="Q18" s="8" t="s">
        <v>47</v>
      </c>
      <c r="R18" s="26">
        <v>3</v>
      </c>
      <c r="S18" s="39"/>
    </row>
    <row r="19" spans="1:19" x14ac:dyDescent="0.25">
      <c r="A19" s="51">
        <v>15</v>
      </c>
      <c r="B19" s="8" t="s">
        <v>28</v>
      </c>
      <c r="C19" s="26">
        <v>2</v>
      </c>
      <c r="D19" s="39"/>
      <c r="E19" s="66"/>
      <c r="F19" s="51">
        <v>15</v>
      </c>
      <c r="G19" s="8" t="s">
        <v>48</v>
      </c>
      <c r="H19" s="26">
        <v>6</v>
      </c>
      <c r="I19" s="39" t="s">
        <v>38</v>
      </c>
      <c r="J19" s="66"/>
      <c r="K19" s="51">
        <v>15</v>
      </c>
      <c r="L19" s="8" t="s">
        <v>28</v>
      </c>
      <c r="M19" s="26">
        <v>5</v>
      </c>
      <c r="N19" s="39"/>
      <c r="O19" s="66"/>
      <c r="P19" s="51">
        <v>15</v>
      </c>
      <c r="Q19" s="8" t="s">
        <v>34</v>
      </c>
      <c r="R19" s="26">
        <v>3</v>
      </c>
      <c r="S19" s="39"/>
    </row>
    <row r="20" spans="1:19" x14ac:dyDescent="0.25">
      <c r="A20" s="51">
        <v>16</v>
      </c>
      <c r="B20" s="8" t="s">
        <v>35</v>
      </c>
      <c r="C20" s="26">
        <v>2</v>
      </c>
      <c r="D20" s="39"/>
      <c r="E20" s="66"/>
      <c r="F20" s="51">
        <v>16</v>
      </c>
      <c r="G20" s="8" t="s">
        <v>28</v>
      </c>
      <c r="H20" s="26">
        <v>5</v>
      </c>
      <c r="I20" s="39"/>
      <c r="J20" s="66"/>
      <c r="K20" s="51">
        <v>16</v>
      </c>
      <c r="L20" s="8" t="s">
        <v>39</v>
      </c>
      <c r="M20" s="26">
        <v>4</v>
      </c>
      <c r="N20" s="39" t="s">
        <v>63</v>
      </c>
      <c r="O20" s="66"/>
      <c r="P20" s="51">
        <v>16</v>
      </c>
      <c r="Q20" s="8" t="s">
        <v>52</v>
      </c>
      <c r="R20" s="26">
        <v>2</v>
      </c>
      <c r="S20" s="39"/>
    </row>
    <row r="21" spans="1:19" x14ac:dyDescent="0.25">
      <c r="A21" s="51">
        <v>17</v>
      </c>
      <c r="B21" s="8" t="s">
        <v>48</v>
      </c>
      <c r="C21" s="26">
        <v>2</v>
      </c>
      <c r="D21" s="39"/>
      <c r="E21" s="66"/>
      <c r="F21" s="51">
        <v>17</v>
      </c>
      <c r="G21" s="8" t="s">
        <v>30</v>
      </c>
      <c r="H21" s="26">
        <v>5</v>
      </c>
      <c r="I21" s="39"/>
      <c r="J21" s="66"/>
      <c r="K21" s="51">
        <v>17</v>
      </c>
      <c r="L21" s="8" t="s">
        <v>29</v>
      </c>
      <c r="M21" s="26">
        <v>4</v>
      </c>
      <c r="N21" s="39"/>
      <c r="O21" s="66"/>
      <c r="P21" s="51">
        <v>17</v>
      </c>
      <c r="Q21" s="8" t="s">
        <v>49</v>
      </c>
      <c r="R21" s="26">
        <v>2</v>
      </c>
      <c r="S21" s="39"/>
    </row>
    <row r="22" spans="1:19" x14ac:dyDescent="0.25">
      <c r="A22" s="51">
        <v>18</v>
      </c>
      <c r="B22" s="8" t="s">
        <v>87</v>
      </c>
      <c r="C22" s="26">
        <v>1</v>
      </c>
      <c r="D22" s="39"/>
      <c r="E22" s="66"/>
      <c r="F22" s="51">
        <v>18</v>
      </c>
      <c r="G22" s="8" t="s">
        <v>31</v>
      </c>
      <c r="H22" s="26">
        <v>5</v>
      </c>
      <c r="I22" s="39" t="s">
        <v>32</v>
      </c>
      <c r="J22" s="66"/>
      <c r="K22" s="51">
        <v>18</v>
      </c>
      <c r="L22" s="8" t="s">
        <v>48</v>
      </c>
      <c r="M22" s="26">
        <v>4</v>
      </c>
      <c r="N22" s="39" t="s">
        <v>64</v>
      </c>
      <c r="O22" s="66"/>
      <c r="P22" s="51">
        <v>18</v>
      </c>
      <c r="Q22" s="8" t="s">
        <v>28</v>
      </c>
      <c r="R22" s="26">
        <v>2</v>
      </c>
      <c r="S22" s="39"/>
    </row>
    <row r="23" spans="1:19" x14ac:dyDescent="0.25">
      <c r="A23" s="51">
        <v>19</v>
      </c>
      <c r="B23" s="8" t="s">
        <v>38</v>
      </c>
      <c r="C23" s="26">
        <v>1</v>
      </c>
      <c r="D23" s="39"/>
      <c r="E23" s="66"/>
      <c r="F23" s="51">
        <v>19</v>
      </c>
      <c r="G23" s="8" t="s">
        <v>33</v>
      </c>
      <c r="H23" s="26">
        <v>5</v>
      </c>
      <c r="I23" s="39"/>
      <c r="J23" s="66"/>
      <c r="K23" s="51">
        <v>19</v>
      </c>
      <c r="L23" s="8" t="s">
        <v>52</v>
      </c>
      <c r="M23" s="26">
        <v>4</v>
      </c>
      <c r="N23" s="39"/>
      <c r="O23" s="66"/>
      <c r="P23" s="51">
        <v>19</v>
      </c>
      <c r="Q23" s="8" t="s">
        <v>44</v>
      </c>
      <c r="R23" s="26">
        <v>2</v>
      </c>
      <c r="S23" s="39"/>
    </row>
    <row r="24" spans="1:19" x14ac:dyDescent="0.25">
      <c r="A24" s="51">
        <v>20</v>
      </c>
      <c r="B24" s="8" t="s">
        <v>88</v>
      </c>
      <c r="C24" s="26">
        <v>1</v>
      </c>
      <c r="D24" s="65" t="s">
        <v>89</v>
      </c>
      <c r="E24" s="66"/>
      <c r="F24" s="51">
        <v>20</v>
      </c>
      <c r="G24" s="8" t="s">
        <v>49</v>
      </c>
      <c r="H24" s="26">
        <v>5</v>
      </c>
      <c r="I24" s="39"/>
      <c r="J24" s="66"/>
      <c r="K24" s="51">
        <v>20</v>
      </c>
      <c r="L24" s="8" t="s">
        <v>47</v>
      </c>
      <c r="M24" s="26">
        <v>3</v>
      </c>
      <c r="N24" s="39"/>
      <c r="O24" s="66"/>
      <c r="P24" s="51">
        <v>20</v>
      </c>
      <c r="Q24" s="8" t="s">
        <v>48</v>
      </c>
      <c r="R24" s="26">
        <v>2</v>
      </c>
      <c r="S24" s="39"/>
    </row>
    <row r="25" spans="1:19" x14ac:dyDescent="0.25">
      <c r="A25" s="51">
        <v>21</v>
      </c>
      <c r="B25" s="8" t="s">
        <v>90</v>
      </c>
      <c r="C25" s="26">
        <v>1</v>
      </c>
      <c r="D25" s="39" t="s">
        <v>91</v>
      </c>
      <c r="E25" s="66"/>
      <c r="F25" s="51">
        <v>21</v>
      </c>
      <c r="G25" s="8" t="s">
        <v>52</v>
      </c>
      <c r="H25" s="26">
        <v>5</v>
      </c>
      <c r="I25" s="39"/>
      <c r="J25" s="66"/>
      <c r="K25" s="51">
        <v>21</v>
      </c>
      <c r="L25" s="8" t="s">
        <v>38</v>
      </c>
      <c r="M25" s="26">
        <v>2</v>
      </c>
      <c r="N25" s="39"/>
      <c r="O25" s="66"/>
      <c r="P25" s="51">
        <v>21</v>
      </c>
      <c r="Q25" s="8" t="s">
        <v>41</v>
      </c>
      <c r="R25" s="26">
        <v>2</v>
      </c>
      <c r="S25" s="39" t="s">
        <v>65</v>
      </c>
    </row>
    <row r="26" spans="1:19" x14ac:dyDescent="0.25">
      <c r="A26" s="51">
        <v>22</v>
      </c>
      <c r="B26" s="8" t="s">
        <v>30</v>
      </c>
      <c r="C26" s="26">
        <v>1</v>
      </c>
      <c r="D26" s="39" t="s">
        <v>92</v>
      </c>
      <c r="E26" s="66"/>
      <c r="F26" s="51">
        <v>22</v>
      </c>
      <c r="G26" s="8" t="s">
        <v>29</v>
      </c>
      <c r="H26" s="26">
        <v>3</v>
      </c>
      <c r="I26" s="39"/>
      <c r="J26" s="66"/>
      <c r="K26" s="51">
        <v>22</v>
      </c>
      <c r="L26" s="8" t="s">
        <v>36</v>
      </c>
      <c r="M26" s="26">
        <v>2</v>
      </c>
      <c r="N26" s="39" t="s">
        <v>66</v>
      </c>
      <c r="O26" s="66"/>
      <c r="P26" s="51">
        <v>22</v>
      </c>
      <c r="Q26" s="8" t="s">
        <v>53</v>
      </c>
      <c r="R26" s="26">
        <v>2</v>
      </c>
      <c r="S26" s="39" t="s">
        <v>67</v>
      </c>
    </row>
    <row r="27" spans="1:19" x14ac:dyDescent="0.25">
      <c r="A27" s="51">
        <v>23</v>
      </c>
      <c r="B27" s="8" t="s">
        <v>93</v>
      </c>
      <c r="C27" s="26">
        <v>1</v>
      </c>
      <c r="D27" s="39" t="s">
        <v>94</v>
      </c>
      <c r="E27" s="66"/>
      <c r="F27" s="51">
        <v>23</v>
      </c>
      <c r="G27" s="8" t="s">
        <v>38</v>
      </c>
      <c r="H27" s="26">
        <v>3</v>
      </c>
      <c r="I27" s="39"/>
      <c r="J27" s="66"/>
      <c r="K27" s="51">
        <v>23</v>
      </c>
      <c r="L27" s="8" t="s">
        <v>49</v>
      </c>
      <c r="M27" s="26">
        <v>2</v>
      </c>
      <c r="N27" s="39"/>
      <c r="O27" s="66"/>
      <c r="P27" s="51">
        <v>23</v>
      </c>
      <c r="Q27" s="8" t="s">
        <v>68</v>
      </c>
      <c r="R27" s="26">
        <v>1</v>
      </c>
      <c r="S27" s="39"/>
    </row>
    <row r="28" spans="1:19" x14ac:dyDescent="0.25">
      <c r="A28" s="51">
        <v>24</v>
      </c>
      <c r="B28" s="8" t="s">
        <v>41</v>
      </c>
      <c r="C28" s="26">
        <v>1</v>
      </c>
      <c r="D28" s="39" t="s">
        <v>95</v>
      </c>
      <c r="E28" s="66"/>
      <c r="F28" s="51">
        <v>24</v>
      </c>
      <c r="G28" s="8" t="s">
        <v>39</v>
      </c>
      <c r="H28" s="26">
        <v>3</v>
      </c>
      <c r="I28" s="39" t="s">
        <v>40</v>
      </c>
      <c r="J28" s="66"/>
      <c r="K28" s="51">
        <v>24</v>
      </c>
      <c r="L28" s="8" t="s">
        <v>41</v>
      </c>
      <c r="M28" s="26">
        <v>2</v>
      </c>
      <c r="N28" s="39" t="s">
        <v>69</v>
      </c>
      <c r="O28" s="66"/>
      <c r="P28" s="51">
        <v>24</v>
      </c>
      <c r="Q28" s="8" t="s">
        <v>38</v>
      </c>
      <c r="R28" s="26">
        <v>1</v>
      </c>
      <c r="S28" s="39"/>
    </row>
    <row r="29" spans="1:19" x14ac:dyDescent="0.25">
      <c r="A29" s="51">
        <v>25</v>
      </c>
      <c r="B29" s="8" t="s">
        <v>95</v>
      </c>
      <c r="C29" s="26">
        <v>1</v>
      </c>
      <c r="D29" s="39" t="s">
        <v>96</v>
      </c>
      <c r="E29" s="66"/>
      <c r="F29" s="51">
        <v>25</v>
      </c>
      <c r="G29" s="8" t="s">
        <v>45</v>
      </c>
      <c r="H29" s="26">
        <v>3</v>
      </c>
      <c r="I29" s="39" t="s">
        <v>46</v>
      </c>
      <c r="J29" s="66"/>
      <c r="K29" s="51">
        <v>25</v>
      </c>
      <c r="L29" s="8" t="s">
        <v>53</v>
      </c>
      <c r="M29" s="26">
        <v>1</v>
      </c>
      <c r="N29" s="39" t="s">
        <v>70</v>
      </c>
      <c r="O29" s="66"/>
      <c r="P29" s="51">
        <v>25</v>
      </c>
      <c r="Q29" s="8" t="s">
        <v>45</v>
      </c>
      <c r="R29" s="26">
        <v>1</v>
      </c>
      <c r="S29" s="39" t="s">
        <v>71</v>
      </c>
    </row>
    <row r="30" spans="1:19" x14ac:dyDescent="0.25">
      <c r="A30" s="3"/>
      <c r="B30" s="3"/>
      <c r="C30" s="4"/>
      <c r="D30" s="66"/>
      <c r="E30" s="66"/>
      <c r="F30" s="51">
        <v>26</v>
      </c>
      <c r="G30" s="8" t="s">
        <v>36</v>
      </c>
      <c r="H30" s="26">
        <v>2</v>
      </c>
      <c r="I30" s="39" t="s">
        <v>37</v>
      </c>
      <c r="J30" s="66"/>
      <c r="K30" s="51">
        <v>26</v>
      </c>
      <c r="L30" s="8" t="s">
        <v>72</v>
      </c>
      <c r="M30" s="26">
        <v>1</v>
      </c>
      <c r="N30" s="39"/>
      <c r="O30" s="66"/>
      <c r="P30" s="51">
        <v>26</v>
      </c>
      <c r="Q30" s="8" t="s">
        <v>72</v>
      </c>
      <c r="R30" s="26">
        <v>1</v>
      </c>
      <c r="S30" s="39"/>
    </row>
    <row r="31" spans="1:19" x14ac:dyDescent="0.25">
      <c r="A31" s="48" t="s">
        <v>8</v>
      </c>
      <c r="B31" s="49"/>
      <c r="C31" s="68">
        <f>COUNTIF(C5:C29,"&gt;0")</f>
        <v>25</v>
      </c>
      <c r="D31" s="66"/>
      <c r="E31" s="66"/>
      <c r="F31" s="51">
        <v>27</v>
      </c>
      <c r="G31" s="8" t="s">
        <v>53</v>
      </c>
      <c r="H31" s="26">
        <v>2</v>
      </c>
      <c r="I31" s="39" t="s">
        <v>54</v>
      </c>
      <c r="J31" s="66"/>
      <c r="K31" s="51">
        <v>27</v>
      </c>
      <c r="L31" s="8" t="s">
        <v>31</v>
      </c>
      <c r="M31" s="26">
        <v>1</v>
      </c>
      <c r="N31" s="39" t="s">
        <v>73</v>
      </c>
      <c r="O31" s="66"/>
      <c r="P31" s="51">
        <v>27</v>
      </c>
      <c r="Q31" s="8" t="s">
        <v>36</v>
      </c>
      <c r="R31" s="26">
        <v>1</v>
      </c>
      <c r="S31" s="39" t="s">
        <v>74</v>
      </c>
    </row>
    <row r="32" spans="1:19" x14ac:dyDescent="0.25">
      <c r="A32" s="46" t="s">
        <v>7</v>
      </c>
      <c r="B32" s="47"/>
      <c r="C32" s="69">
        <f>COUNTIF(C5:C29,"&gt;9")</f>
        <v>5</v>
      </c>
      <c r="D32" s="66"/>
      <c r="E32" s="66"/>
      <c r="F32" s="51">
        <v>28</v>
      </c>
      <c r="G32" s="8" t="s">
        <v>43</v>
      </c>
      <c r="H32" s="26">
        <v>1</v>
      </c>
      <c r="I32" s="39"/>
      <c r="J32" s="66"/>
      <c r="K32" s="51">
        <v>28</v>
      </c>
      <c r="L32" s="8" t="s">
        <v>45</v>
      </c>
      <c r="M32" s="26">
        <v>1</v>
      </c>
      <c r="N32" s="39" t="s">
        <v>75</v>
      </c>
      <c r="O32" s="66"/>
      <c r="P32" s="3"/>
      <c r="Q32" s="3"/>
      <c r="R32" s="4"/>
      <c r="S32" s="66"/>
    </row>
    <row r="33" spans="1:19" x14ac:dyDescent="0.25">
      <c r="A33" s="70" t="s">
        <v>18</v>
      </c>
      <c r="B33" s="71"/>
      <c r="C33" s="72">
        <f>SUM(C5:C29)</f>
        <v>112</v>
      </c>
      <c r="E33" s="66"/>
      <c r="F33" s="51">
        <v>29</v>
      </c>
      <c r="G33" s="8" t="s">
        <v>44</v>
      </c>
      <c r="H33" s="26">
        <v>1</v>
      </c>
      <c r="I33" s="39"/>
      <c r="J33" s="66"/>
      <c r="K33" s="51">
        <v>29</v>
      </c>
      <c r="L33" s="74" t="s">
        <v>76</v>
      </c>
      <c r="M33" s="26">
        <v>1</v>
      </c>
      <c r="N33" s="39" t="s">
        <v>77</v>
      </c>
      <c r="O33" s="66"/>
      <c r="P33" s="48" t="s">
        <v>8</v>
      </c>
      <c r="Q33" s="49"/>
      <c r="R33" s="68">
        <f>COUNTIF(R5:R31,"&gt;0")</f>
        <v>27</v>
      </c>
      <c r="S33" s="66"/>
    </row>
    <row r="34" spans="1:19" x14ac:dyDescent="0.25">
      <c r="E34" s="66"/>
      <c r="F34" s="3"/>
      <c r="G34" s="3"/>
      <c r="H34" s="4"/>
      <c r="I34" s="66"/>
      <c r="J34" s="66"/>
      <c r="K34" s="3"/>
      <c r="L34" s="3"/>
      <c r="M34" s="4"/>
      <c r="N34" s="66"/>
      <c r="O34" s="66"/>
      <c r="P34" s="46" t="s">
        <v>7</v>
      </c>
      <c r="Q34" s="47"/>
      <c r="R34" s="69">
        <f>COUNTIF(R5:R31,"&gt;9")</f>
        <v>8</v>
      </c>
      <c r="S34" s="66"/>
    </row>
    <row r="35" spans="1:19" x14ac:dyDescent="0.25">
      <c r="E35" s="66"/>
      <c r="F35" s="48" t="s">
        <v>8</v>
      </c>
      <c r="G35" s="49"/>
      <c r="H35" s="68">
        <f>COUNTIF(H5:H33,"&gt;0")</f>
        <v>29</v>
      </c>
      <c r="I35" s="66"/>
      <c r="J35" s="66"/>
      <c r="K35" s="48" t="s">
        <v>8</v>
      </c>
      <c r="L35" s="49"/>
      <c r="M35" s="68">
        <f>COUNTIF(M5:M33,"&gt;0")</f>
        <v>29</v>
      </c>
      <c r="N35" s="66"/>
      <c r="O35" s="66"/>
      <c r="P35" s="70" t="s">
        <v>18</v>
      </c>
      <c r="Q35" s="71"/>
      <c r="R35" s="72">
        <f>SUM(R5:R31)</f>
        <v>138</v>
      </c>
    </row>
    <row r="36" spans="1:19" x14ac:dyDescent="0.25">
      <c r="E36" s="66"/>
      <c r="F36" s="46" t="s">
        <v>7</v>
      </c>
      <c r="G36" s="47"/>
      <c r="H36" s="69">
        <f>COUNTIF(H5:H33,"&gt;9")</f>
        <v>7</v>
      </c>
      <c r="I36" s="66"/>
      <c r="J36" s="66"/>
      <c r="K36" s="46" t="s">
        <v>7</v>
      </c>
      <c r="L36" s="47"/>
      <c r="M36" s="69">
        <f>COUNTIF(M5:M33,"&gt;9")</f>
        <v>10</v>
      </c>
      <c r="N36" s="66"/>
      <c r="O36" s="66"/>
      <c r="P36" s="2"/>
      <c r="Q36" s="2"/>
      <c r="R36" s="23"/>
    </row>
    <row r="37" spans="1:19" x14ac:dyDescent="0.25">
      <c r="E37" s="66"/>
      <c r="F37" s="70" t="s">
        <v>18</v>
      </c>
      <c r="G37" s="71"/>
      <c r="H37" s="72">
        <f>SUM(H5:H33)</f>
        <v>179</v>
      </c>
      <c r="J37" s="66"/>
      <c r="K37" s="70" t="s">
        <v>18</v>
      </c>
      <c r="L37" s="71"/>
      <c r="M37" s="72">
        <f>SUM(M5:M33)</f>
        <v>169</v>
      </c>
      <c r="O37" s="66"/>
    </row>
  </sheetData>
  <sortState ref="G12:I33">
    <sortCondition descending="1" ref="H12:H33"/>
  </sortState>
  <conditionalFormatting sqref="H5:H33">
    <cfRule type="cellIs" dxfId="3" priority="7" operator="greaterThan">
      <formula>9</formula>
    </cfRule>
  </conditionalFormatting>
  <conditionalFormatting sqref="M5:M33">
    <cfRule type="cellIs" dxfId="2" priority="3" operator="greaterThan">
      <formula>9</formula>
    </cfRule>
  </conditionalFormatting>
  <conditionalFormatting sqref="R5:R31">
    <cfRule type="cellIs" dxfId="1" priority="2" operator="greaterThan">
      <formula>9</formula>
    </cfRule>
  </conditionalFormatting>
  <conditionalFormatting sqref="C5:C2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6" sqref="C2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55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56</v>
      </c>
      <c r="B6" s="9" t="s">
        <v>0</v>
      </c>
      <c r="C6" s="35" t="s">
        <v>21</v>
      </c>
      <c r="D6" s="35" t="s">
        <v>57</v>
      </c>
      <c r="E6" s="9" t="s">
        <v>58</v>
      </c>
      <c r="F6" s="9" t="s">
        <v>59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5" t="s">
        <v>56</v>
      </c>
      <c r="B13" s="9" t="s">
        <v>25</v>
      </c>
      <c r="C13" s="35" t="s">
        <v>62</v>
      </c>
      <c r="D13" s="35" t="s">
        <v>97</v>
      </c>
      <c r="E13" s="9" t="s">
        <v>98</v>
      </c>
      <c r="F13" s="9" t="s">
        <v>99</v>
      </c>
    </row>
    <row r="14" spans="1:6" ht="12" x14ac:dyDescent="0.25">
      <c r="A14" s="75" t="s">
        <v>100</v>
      </c>
      <c r="B14" s="9" t="s">
        <v>47</v>
      </c>
      <c r="C14" s="35" t="s">
        <v>101</v>
      </c>
      <c r="D14" s="35" t="s">
        <v>102</v>
      </c>
      <c r="E14" s="9" t="s">
        <v>103</v>
      </c>
      <c r="F14" s="9" t="s">
        <v>104</v>
      </c>
    </row>
    <row r="15" spans="1:6" ht="12" x14ac:dyDescent="0.25">
      <c r="A15" s="75" t="s">
        <v>105</v>
      </c>
      <c r="B15" s="9" t="s">
        <v>47</v>
      </c>
      <c r="C15" s="35" t="s">
        <v>106</v>
      </c>
      <c r="D15" s="35" t="s">
        <v>107</v>
      </c>
      <c r="E15" s="9" t="s">
        <v>103</v>
      </c>
      <c r="F15" s="9" t="s">
        <v>108</v>
      </c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2021-09-19T08:55:29Z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