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 activeTab="2"/>
  </bookViews>
  <sheets>
    <sheet name="total" sheetId="1" r:id="rId1"/>
    <sheet name="special" sheetId="15" r:id="rId2"/>
    <sheet name="detail airport" sheetId="18" r:id="rId3"/>
    <sheet name="diplomatic" sheetId="10" r:id="rId4"/>
    <sheet name="introduction" sheetId="17" r:id="rId5"/>
  </sheets>
  <calcPr calcId="145621"/>
</workbook>
</file>

<file path=xl/calcChain.xml><?xml version="1.0" encoding="utf-8"?>
<calcChain xmlns="http://schemas.openxmlformats.org/spreadsheetml/2006/main">
  <c r="H46" i="18" l="1"/>
  <c r="H45" i="18"/>
  <c r="H44" i="18"/>
  <c r="H24" i="18"/>
  <c r="H23" i="18"/>
  <c r="H22" i="18"/>
  <c r="C38" i="18"/>
  <c r="C37" i="18"/>
  <c r="C36" i="18"/>
  <c r="C19" i="18" l="1"/>
  <c r="C18" i="18"/>
  <c r="C17" i="18"/>
  <c r="C44" i="1" l="1"/>
  <c r="H36" i="15"/>
  <c r="C29" i="15"/>
  <c r="H35" i="15"/>
  <c r="C28" i="15"/>
  <c r="H34" i="15"/>
  <c r="C27" i="15"/>
  <c r="C43" i="1" l="1"/>
  <c r="C42" i="1"/>
</calcChain>
</file>

<file path=xl/sharedStrings.xml><?xml version="1.0" encoding="utf-8"?>
<sst xmlns="http://schemas.openxmlformats.org/spreadsheetml/2006/main" count="276" uniqueCount="134">
  <si>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</si>
  <si>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</si>
  <si>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</si>
  <si>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</si>
  <si>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</si>
  <si>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</si>
  <si>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</si>
  <si>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</si>
  <si>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</si>
  <si>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</si>
  <si>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</si>
  <si>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</si>
  <si>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</si>
  <si>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</si>
  <si>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</si>
  <si>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</si>
  <si>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</si>
  <si>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</si>
  <si>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</si>
  <si>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vehicles</t>
  </si>
  <si>
    <t>LOGBOOK 2020 - WEEK 53</t>
  </si>
  <si>
    <t>Airport Zürich, all parkings</t>
  </si>
  <si>
    <t>P6</t>
  </si>
  <si>
    <t>P1</t>
  </si>
  <si>
    <t>P3</t>
  </si>
  <si>
    <t>F</t>
  </si>
  <si>
    <t>A</t>
  </si>
  <si>
    <t>FL</t>
  </si>
  <si>
    <t>1</t>
  </si>
  <si>
    <t>2</t>
  </si>
  <si>
    <t>3</t>
  </si>
  <si>
    <t>CDBE 10-17</t>
  </si>
  <si>
    <t>BMW X2</t>
  </si>
  <si>
    <t>17 = South Africa</t>
  </si>
  <si>
    <t>Airport Zürich P6</t>
  </si>
  <si>
    <t>CDGE 96-036</t>
  </si>
  <si>
    <t>Volvo XC90</t>
  </si>
  <si>
    <t>036 = ?</t>
  </si>
  <si>
    <t>CDBE 1-62</t>
  </si>
  <si>
    <t>BMW 520i</t>
  </si>
  <si>
    <t>62 = Belgium</t>
  </si>
  <si>
    <t>CDBE 10-17, CDBE 1-62, CDGE 96-036</t>
  </si>
  <si>
    <t>HS 337N</t>
  </si>
  <si>
    <t>68(10), 30(2), 01, 25, 62, 67, 69, 77</t>
  </si>
  <si>
    <t>FK(7), DO(3), BZ(2), W(3), KU, I, HF, B, S, G, GF</t>
  </si>
  <si>
    <t>I</t>
  </si>
  <si>
    <t>FI, MI</t>
  </si>
  <si>
    <t>FIN</t>
  </si>
  <si>
    <t>P</t>
  </si>
  <si>
    <t>E</t>
  </si>
  <si>
    <t>GB</t>
  </si>
  <si>
    <t>LL, AK</t>
  </si>
  <si>
    <t>IRL</t>
  </si>
  <si>
    <t>L</t>
  </si>
  <si>
    <t>EST</t>
  </si>
  <si>
    <t>N</t>
  </si>
  <si>
    <t>EK</t>
  </si>
  <si>
    <t>CDGE 140-035, CDBE 19-9</t>
  </si>
  <si>
    <t>68(3), 59, 21</t>
  </si>
  <si>
    <t>DO(4), FK(3), I, B</t>
  </si>
  <si>
    <t>LX</t>
  </si>
  <si>
    <t>NL</t>
  </si>
  <si>
    <t>H</t>
  </si>
  <si>
    <t>SK</t>
  </si>
  <si>
    <t>BA</t>
  </si>
  <si>
    <t>DO, B</t>
  </si>
  <si>
    <t>68</t>
  </si>
  <si>
    <t>P60</t>
  </si>
  <si>
    <t>B(6), BZ(2), DO(2), FK(2)</t>
  </si>
  <si>
    <t>GR</t>
  </si>
  <si>
    <t>IH</t>
  </si>
  <si>
    <t>DK</t>
  </si>
  <si>
    <t>PL</t>
  </si>
  <si>
    <t>LU</t>
  </si>
  <si>
    <t>LD, MA</t>
  </si>
  <si>
    <t>EV</t>
  </si>
  <si>
    <t>MC</t>
  </si>
  <si>
    <r>
      <t xml:space="preserve">68(2), 16, 25, 38, 69, 88, </t>
    </r>
    <r>
      <rPr>
        <sz val="9"/>
        <color rgb="FFFF0000"/>
        <rFont val="Courier New"/>
        <family val="3"/>
      </rPr>
      <t>600 K 2744</t>
    </r>
  </si>
  <si>
    <t>4</t>
  </si>
  <si>
    <t>CDGE 140-035</t>
  </si>
  <si>
    <t>Opel Zafira</t>
  </si>
  <si>
    <t>035= GFATM</t>
  </si>
  <si>
    <t>Airport Zürich P1</t>
  </si>
  <si>
    <t>5</t>
  </si>
  <si>
    <t>CDBE 19-9</t>
  </si>
  <si>
    <t>Acura RDX</t>
  </si>
  <si>
    <t>9 = USA</t>
  </si>
  <si>
    <t>Tour to Basel, 30.12.2020, 07.00 - 11.00</t>
  </si>
  <si>
    <t>NMK</t>
  </si>
  <si>
    <t>SK(16), ST(2)</t>
  </si>
  <si>
    <t>LT</t>
  </si>
  <si>
    <t>SLO</t>
  </si>
  <si>
    <t>CE(9), LJ(5), MB, GO</t>
  </si>
  <si>
    <t>BG</t>
  </si>
  <si>
    <t>E(7), CB(3), KH, B</t>
  </si>
  <si>
    <t>AY, RX, DX, WD</t>
  </si>
  <si>
    <t>TR</t>
  </si>
  <si>
    <t>31, 34, 38</t>
  </si>
  <si>
    <t>SRB</t>
  </si>
  <si>
    <t>BG(3), LO, ST</t>
  </si>
  <si>
    <t>RO</t>
  </si>
  <si>
    <t>B(4), DB, IF, NT</t>
  </si>
  <si>
    <t>BB, BR, NZ</t>
  </si>
  <si>
    <t>HR</t>
  </si>
  <si>
    <t>KR</t>
  </si>
  <si>
    <t>CZ</t>
  </si>
  <si>
    <t>A(2), P, C</t>
  </si>
  <si>
    <t>RUS</t>
  </si>
  <si>
    <t>799</t>
  </si>
  <si>
    <t>MNE</t>
  </si>
  <si>
    <t>PG(3)</t>
  </si>
  <si>
    <t>B</t>
  </si>
  <si>
    <t>KU</t>
  </si>
  <si>
    <t>LL, AK, LB, MA, LX</t>
  </si>
  <si>
    <t>EK, EV</t>
  </si>
  <si>
    <t>600 K 2744</t>
  </si>
  <si>
    <t>CDGE 140-035, CDBE 19-9, CDBE 10-17, CDBE 1-62, CDGE 96-036</t>
  </si>
  <si>
    <t>SK(14), ST(2)</t>
  </si>
  <si>
    <t>E(7), CB(3), EB(2), KH, B, T</t>
  </si>
  <si>
    <t>LL, AK, LX, LD, MA, YH, AY, RX, DX, WD</t>
  </si>
  <si>
    <t>A(3), P, C</t>
  </si>
  <si>
    <t>S</t>
  </si>
  <si>
    <t>TT(2), BB, BR, NZ, BA, NO</t>
  </si>
  <si>
    <t xml:space="preserve">B(6), DB, IF, NT, MM, BV </t>
  </si>
  <si>
    <t>CE(9), LJ(6), MB</t>
  </si>
  <si>
    <t>BY</t>
  </si>
  <si>
    <t>BG(3), CA, LO, ST</t>
  </si>
  <si>
    <t>20(2), 31, 34, 38, 81</t>
  </si>
  <si>
    <t>UA</t>
  </si>
  <si>
    <t>AC</t>
  </si>
  <si>
    <t>Mini Cooper</t>
  </si>
  <si>
    <t>600 = Council of Europe</t>
  </si>
  <si>
    <t>Airport Zürich P60</t>
  </si>
  <si>
    <t>Airport Zürich, all parkings,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</si>
</sst>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u/>
      <sz val="9"/>
      <color theme="1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49" fontId="2" fillId="5" borderId="2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1" fontId="2" fillId="5" borderId="3" xfId="0" applyNumberFormat="1" applyFont="1" applyFill="1" applyBorder="1" applyAlignment="1">
      <alignment horizontal="right" vertical="center"/>
    </xf>
    <xf numFmtId="49" fontId="3" fillId="5" borderId="3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1" fontId="2" fillId="5" borderId="3" xfId="0" applyNumberFormat="1" applyFont="1" applyFill="1" applyBorder="1" applyAlignment="1">
      <alignment horizontal="left" vertical="center"/>
    </xf>
    <xf numFmtId="49" fontId="2" fillId="5" borderId="4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4" fillId="5" borderId="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1" fontId="4" fillId="5" borderId="3" xfId="0" applyNumberFormat="1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1" fontId="4" fillId="4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7" fillId="4" borderId="2" xfId="0" applyNumberFormat="1" applyFont="1" applyFill="1" applyBorder="1" applyAlignment="1">
      <alignment vertical="center"/>
    </xf>
    <xf numFmtId="49" fontId="7" fillId="4" borderId="4" xfId="0" applyNumberFormat="1" applyFont="1" applyFill="1" applyBorder="1" applyAlignment="1">
      <alignment horizontal="right" vertical="center"/>
    </xf>
    <xf numFmtId="1" fontId="7" fillId="4" borderId="1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49" fontId="4" fillId="6" borderId="2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4" fillId="6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vertical="center"/>
    </xf>
    <xf numFmtId="0" fontId="5" fillId="0" borderId="0" xfId="0" applyFont="1"/>
    <xf numFmtId="49" fontId="5" fillId="2" borderId="8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1" fontId="5" fillId="2" borderId="11" xfId="0" applyNumberFormat="1" applyFont="1" applyFill="1" applyBorder="1" applyAlignment="1">
      <alignment horizontal="right" vertical="center"/>
    </xf>
    <xf numFmtId="49" fontId="5" fillId="2" borderId="12" xfId="0" applyNumberFormat="1" applyFont="1" applyFill="1" applyBorder="1" applyAlignment="1">
      <alignment vertical="center"/>
    </xf>
    <xf numFmtId="0" fontId="5" fillId="2" borderId="6" xfId="0" applyFont="1" applyFill="1" applyBorder="1"/>
    <xf numFmtId="0" fontId="5" fillId="2" borderId="7" xfId="0" applyFont="1" applyFill="1" applyBorder="1"/>
    <xf numFmtId="49" fontId="10" fillId="2" borderId="10" xfId="1" applyNumberFormat="1" applyFont="1" applyFill="1" applyBorder="1" applyAlignment="1">
      <alignment vertical="center"/>
    </xf>
    <xf numFmtId="0" fontId="5" fillId="2" borderId="11" xfId="0" applyFont="1" applyFill="1" applyBorder="1"/>
    <xf numFmtId="0" fontId="5" fillId="2" borderId="12" xfId="0" applyFont="1" applyFill="1" applyBorder="1"/>
    <xf numFmtId="49" fontId="5" fillId="5" borderId="4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="90" zoomScaleNormal="90" workbookViewId="0">
      <selection activeCell="G32" sqref="G32"/>
    </sheetView>
  </sheetViews>
  <sheetFormatPr baseColWidth="10" defaultColWidth="11.42578125" defaultRowHeight="12.75" x14ac:dyDescent="0.25"/>
  <cols>
    <col min="1" max="2" width="5.42578125" style="12" customWidth="1"/>
    <col min="3" max="3" width="5.42578125" style="31" customWidth="1"/>
    <col min="4" max="4" width="100.7109375" style="32" customWidth="1"/>
    <col min="5" max="16384" width="11.42578125" style="12"/>
  </cols>
  <sheetData>
    <row r="1" spans="1:4" s="5" customFormat="1" ht="21" x14ac:dyDescent="0.25">
      <c r="A1" s="1" t="s">
        <v>20</v>
      </c>
      <c r="B1" s="2"/>
      <c r="C1" s="3"/>
      <c r="D1" s="4"/>
    </row>
    <row r="2" spans="1:4" x14ac:dyDescent="0.25">
      <c r="A2" s="13"/>
      <c r="B2" s="13"/>
      <c r="C2" s="29"/>
      <c r="D2" s="30"/>
    </row>
    <row r="3" spans="1:4" x14ac:dyDescent="0.25">
      <c r="A3" s="8" t="s">
        <v>6</v>
      </c>
      <c r="B3" s="9"/>
      <c r="C3" s="27"/>
      <c r="D3" s="28"/>
    </row>
    <row r="4" spans="1:4" x14ac:dyDescent="0.25">
      <c r="A4" s="13"/>
      <c r="B4" s="13"/>
      <c r="C4" s="29"/>
      <c r="D4" s="30"/>
    </row>
    <row r="5" spans="1:4" x14ac:dyDescent="0.25">
      <c r="A5" s="33">
        <v>1</v>
      </c>
      <c r="B5" s="18" t="s">
        <v>0</v>
      </c>
      <c r="C5" s="50">
        <v>10</v>
      </c>
      <c r="D5" s="49" t="s">
        <v>116</v>
      </c>
    </row>
    <row r="6" spans="1:4" x14ac:dyDescent="0.25">
      <c r="A6" s="33">
        <v>2</v>
      </c>
      <c r="B6" s="18" t="s">
        <v>9</v>
      </c>
      <c r="C6" s="50">
        <v>10</v>
      </c>
      <c r="D6" s="49" t="s">
        <v>42</v>
      </c>
    </row>
    <row r="7" spans="1:4" x14ac:dyDescent="0.25">
      <c r="A7" s="33">
        <v>3</v>
      </c>
      <c r="B7" s="18" t="s">
        <v>25</v>
      </c>
      <c r="C7" s="50">
        <v>10</v>
      </c>
      <c r="D7" s="49" t="s">
        <v>115</v>
      </c>
    </row>
    <row r="8" spans="1:4" x14ac:dyDescent="0.25">
      <c r="A8" s="33">
        <v>4</v>
      </c>
      <c r="B8" s="18" t="s">
        <v>26</v>
      </c>
      <c r="C8" s="50">
        <v>10</v>
      </c>
      <c r="D8" s="51"/>
    </row>
    <row r="9" spans="1:4" x14ac:dyDescent="0.25">
      <c r="A9" s="33">
        <v>5</v>
      </c>
      <c r="B9" s="18" t="s">
        <v>45</v>
      </c>
      <c r="C9" s="50">
        <v>10</v>
      </c>
      <c r="D9" s="51"/>
    </row>
    <row r="10" spans="1:4" x14ac:dyDescent="0.25">
      <c r="A10" s="33">
        <v>6</v>
      </c>
      <c r="B10" s="18" t="s">
        <v>27</v>
      </c>
      <c r="C10" s="50">
        <v>10</v>
      </c>
      <c r="D10" s="51"/>
    </row>
    <row r="11" spans="1:4" x14ac:dyDescent="0.25">
      <c r="A11" s="33">
        <v>7</v>
      </c>
      <c r="B11" s="18" t="s">
        <v>61</v>
      </c>
      <c r="C11" s="50">
        <v>10</v>
      </c>
      <c r="D11" s="51"/>
    </row>
    <row r="12" spans="1:4" x14ac:dyDescent="0.25">
      <c r="A12" s="33">
        <v>8</v>
      </c>
      <c r="B12" s="18" t="s">
        <v>53</v>
      </c>
      <c r="C12" s="50">
        <v>10</v>
      </c>
      <c r="D12" s="51"/>
    </row>
    <row r="13" spans="1:4" x14ac:dyDescent="0.25">
      <c r="A13" s="33">
        <v>9</v>
      </c>
      <c r="B13" s="18" t="s">
        <v>72</v>
      </c>
      <c r="C13" s="50">
        <v>10</v>
      </c>
      <c r="D13" s="51"/>
    </row>
    <row r="14" spans="1:4" x14ac:dyDescent="0.25">
      <c r="A14" s="33">
        <v>10</v>
      </c>
      <c r="B14" s="18" t="s">
        <v>90</v>
      </c>
      <c r="C14" s="50">
        <v>10</v>
      </c>
      <c r="D14" s="51"/>
    </row>
    <row r="15" spans="1:4" x14ac:dyDescent="0.25">
      <c r="A15" s="33">
        <v>11</v>
      </c>
      <c r="B15" s="18" t="s">
        <v>88</v>
      </c>
      <c r="C15" s="50">
        <v>10</v>
      </c>
      <c r="D15" s="51" t="s">
        <v>117</v>
      </c>
    </row>
    <row r="16" spans="1:4" x14ac:dyDescent="0.25">
      <c r="A16" s="33">
        <v>12</v>
      </c>
      <c r="B16" s="18" t="s">
        <v>91</v>
      </c>
      <c r="C16" s="50">
        <v>10</v>
      </c>
      <c r="D16" s="51" t="s">
        <v>124</v>
      </c>
    </row>
    <row r="17" spans="1:4" x14ac:dyDescent="0.25">
      <c r="A17" s="33">
        <v>13</v>
      </c>
      <c r="B17" s="18" t="s">
        <v>93</v>
      </c>
      <c r="C17" s="50">
        <v>10</v>
      </c>
      <c r="D17" s="51" t="s">
        <v>118</v>
      </c>
    </row>
    <row r="18" spans="1:4" x14ac:dyDescent="0.25">
      <c r="A18" s="33">
        <v>14</v>
      </c>
      <c r="B18" s="18" t="s">
        <v>100</v>
      </c>
      <c r="C18" s="50">
        <v>10</v>
      </c>
      <c r="D18" s="51" t="s">
        <v>123</v>
      </c>
    </row>
    <row r="19" spans="1:4" x14ac:dyDescent="0.25">
      <c r="A19" s="33">
        <v>15</v>
      </c>
      <c r="B19" s="18" t="s">
        <v>50</v>
      </c>
      <c r="C19" s="50">
        <v>10</v>
      </c>
      <c r="D19" s="51" t="s">
        <v>119</v>
      </c>
    </row>
    <row r="20" spans="1:4" x14ac:dyDescent="0.25">
      <c r="A20" s="33">
        <v>16</v>
      </c>
      <c r="B20" s="18" t="s">
        <v>49</v>
      </c>
      <c r="C20" s="50">
        <v>10</v>
      </c>
      <c r="D20" s="51"/>
    </row>
    <row r="21" spans="1:4" x14ac:dyDescent="0.25">
      <c r="A21" s="33">
        <v>17</v>
      </c>
      <c r="B21" s="18" t="s">
        <v>111</v>
      </c>
      <c r="C21" s="50">
        <v>10</v>
      </c>
      <c r="D21" s="51"/>
    </row>
    <row r="22" spans="1:4" x14ac:dyDescent="0.25">
      <c r="A22" s="33">
        <v>18</v>
      </c>
      <c r="B22" s="18" t="s">
        <v>62</v>
      </c>
      <c r="C22" s="50">
        <v>8</v>
      </c>
      <c r="D22" s="51"/>
    </row>
    <row r="23" spans="1:4" x14ac:dyDescent="0.25">
      <c r="A23" s="33">
        <v>19</v>
      </c>
      <c r="B23" s="18" t="s">
        <v>63</v>
      </c>
      <c r="C23" s="50">
        <v>7</v>
      </c>
      <c r="D23" s="51" t="s">
        <v>122</v>
      </c>
    </row>
    <row r="24" spans="1:4" x14ac:dyDescent="0.25">
      <c r="A24" s="33">
        <v>20</v>
      </c>
      <c r="B24" s="18" t="s">
        <v>98</v>
      </c>
      <c r="C24" s="50">
        <v>6</v>
      </c>
      <c r="D24" s="51" t="s">
        <v>126</v>
      </c>
    </row>
    <row r="25" spans="1:4" x14ac:dyDescent="0.25">
      <c r="A25" s="52">
        <v>21</v>
      </c>
      <c r="B25" s="18" t="s">
        <v>96</v>
      </c>
      <c r="C25" s="50">
        <v>6</v>
      </c>
      <c r="D25" s="51" t="s">
        <v>127</v>
      </c>
    </row>
    <row r="26" spans="1:4" x14ac:dyDescent="0.25">
      <c r="A26" s="33">
        <v>22</v>
      </c>
      <c r="B26" s="18" t="s">
        <v>105</v>
      </c>
      <c r="C26" s="50">
        <v>5</v>
      </c>
      <c r="D26" s="51" t="s">
        <v>120</v>
      </c>
    </row>
    <row r="27" spans="1:4" x14ac:dyDescent="0.25">
      <c r="A27" s="33">
        <v>23</v>
      </c>
      <c r="B27" s="18" t="s">
        <v>71</v>
      </c>
      <c r="C27" s="50">
        <v>5</v>
      </c>
      <c r="D27" s="51"/>
    </row>
    <row r="28" spans="1:4" x14ac:dyDescent="0.25">
      <c r="A28" s="33">
        <v>24</v>
      </c>
      <c r="B28" s="18" t="s">
        <v>109</v>
      </c>
      <c r="C28" s="50">
        <v>3</v>
      </c>
      <c r="D28" s="51" t="s">
        <v>110</v>
      </c>
    </row>
    <row r="29" spans="1:4" x14ac:dyDescent="0.25">
      <c r="A29" s="33">
        <v>25</v>
      </c>
      <c r="B29" s="18" t="s">
        <v>48</v>
      </c>
      <c r="C29" s="50">
        <v>3</v>
      </c>
      <c r="D29" s="51" t="s">
        <v>53</v>
      </c>
    </row>
    <row r="30" spans="1:4" x14ac:dyDescent="0.25">
      <c r="A30" s="33">
        <v>26</v>
      </c>
      <c r="B30" s="18" t="s">
        <v>54</v>
      </c>
      <c r="C30" s="50">
        <v>2</v>
      </c>
      <c r="D30" s="51"/>
    </row>
    <row r="31" spans="1:4" x14ac:dyDescent="0.25">
      <c r="A31" s="33">
        <v>27</v>
      </c>
      <c r="B31" s="18" t="s">
        <v>55</v>
      </c>
      <c r="C31" s="50">
        <v>2</v>
      </c>
      <c r="D31" s="51" t="s">
        <v>114</v>
      </c>
    </row>
    <row r="32" spans="1:4" x14ac:dyDescent="0.25">
      <c r="A32" s="33">
        <v>28</v>
      </c>
      <c r="B32" s="18" t="s">
        <v>47</v>
      </c>
      <c r="C32" s="50">
        <v>1</v>
      </c>
      <c r="D32" s="51"/>
    </row>
    <row r="33" spans="1:4" x14ac:dyDescent="0.25">
      <c r="A33" s="33">
        <v>29</v>
      </c>
      <c r="B33" s="18" t="s">
        <v>121</v>
      </c>
      <c r="C33" s="50">
        <v>1</v>
      </c>
      <c r="D33" s="51"/>
    </row>
    <row r="34" spans="1:4" x14ac:dyDescent="0.25">
      <c r="A34" s="33">
        <v>30</v>
      </c>
      <c r="B34" s="18" t="s">
        <v>125</v>
      </c>
      <c r="C34" s="50">
        <v>1</v>
      </c>
      <c r="D34" s="51">
        <v>7</v>
      </c>
    </row>
    <row r="35" spans="1:4" x14ac:dyDescent="0.25">
      <c r="A35" s="33">
        <v>31</v>
      </c>
      <c r="B35" s="18" t="s">
        <v>69</v>
      </c>
      <c r="C35" s="50">
        <v>1</v>
      </c>
      <c r="D35" s="51" t="s">
        <v>70</v>
      </c>
    </row>
    <row r="36" spans="1:4" x14ac:dyDescent="0.25">
      <c r="A36" s="33">
        <v>32</v>
      </c>
      <c r="B36" s="18" t="s">
        <v>103</v>
      </c>
      <c r="C36" s="50">
        <v>1</v>
      </c>
      <c r="D36" s="51" t="s">
        <v>104</v>
      </c>
    </row>
    <row r="37" spans="1:4" x14ac:dyDescent="0.25">
      <c r="A37" s="33">
        <v>33</v>
      </c>
      <c r="B37" s="18" t="s">
        <v>52</v>
      </c>
      <c r="C37" s="50">
        <v>1</v>
      </c>
      <c r="D37" s="51" t="s">
        <v>9</v>
      </c>
    </row>
    <row r="38" spans="1:4" x14ac:dyDescent="0.25">
      <c r="A38" s="33">
        <v>34</v>
      </c>
      <c r="B38" s="18" t="s">
        <v>107</v>
      </c>
      <c r="C38" s="50">
        <v>1</v>
      </c>
      <c r="D38" s="51">
        <v>799</v>
      </c>
    </row>
    <row r="39" spans="1:4" x14ac:dyDescent="0.25">
      <c r="A39" s="33">
        <v>35</v>
      </c>
      <c r="B39" s="18" t="s">
        <v>128</v>
      </c>
      <c r="C39" s="50">
        <v>1</v>
      </c>
      <c r="D39" s="51" t="s">
        <v>129</v>
      </c>
    </row>
    <row r="40" spans="1:4" x14ac:dyDescent="0.25">
      <c r="A40" s="33">
        <v>36</v>
      </c>
      <c r="B40" s="18" t="s">
        <v>76</v>
      </c>
      <c r="C40" s="50">
        <v>1</v>
      </c>
      <c r="D40" s="51"/>
    </row>
    <row r="41" spans="1:4" x14ac:dyDescent="0.25">
      <c r="A41" s="13"/>
      <c r="B41" s="13"/>
      <c r="C41" s="29"/>
      <c r="D41" s="53"/>
    </row>
    <row r="42" spans="1:4" x14ac:dyDescent="0.25">
      <c r="A42" s="40" t="s">
        <v>8</v>
      </c>
      <c r="B42" s="41"/>
      <c r="C42" s="42">
        <f>COUNTIF(C5:C40,"&gt;0")</f>
        <v>36</v>
      </c>
      <c r="D42" s="54"/>
    </row>
    <row r="43" spans="1:4" x14ac:dyDescent="0.25">
      <c r="A43" s="43" t="s">
        <v>7</v>
      </c>
      <c r="B43" s="44"/>
      <c r="C43" s="45">
        <f>COUNTIF(C5:C40,"&gt;9")</f>
        <v>17</v>
      </c>
      <c r="D43" s="54"/>
    </row>
    <row r="44" spans="1:4" x14ac:dyDescent="0.25">
      <c r="A44" s="46" t="s">
        <v>19</v>
      </c>
      <c r="B44" s="47"/>
      <c r="C44" s="48">
        <f>SUM(C5:C40)</f>
        <v>226</v>
      </c>
    </row>
    <row r="46" spans="1:4" x14ac:dyDescent="0.25">
      <c r="A46" s="12" t="s">
        <v>16</v>
      </c>
    </row>
  </sheetData>
  <sortState ref="B22:D40">
    <sortCondition descending="1" ref="C22:C40"/>
  </sortState>
  <conditionalFormatting sqref="C5:C40">
    <cfRule type="cellIs" dxfId="6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12" customWidth="1"/>
    <col min="3" max="3" width="5.42578125" style="31" customWidth="1"/>
    <col min="4" max="4" width="70.7109375" style="32" customWidth="1"/>
    <col min="5" max="5" width="7.28515625" style="12" customWidth="1"/>
    <col min="6" max="8" width="5.42578125" style="12" customWidth="1"/>
    <col min="9" max="9" width="70.7109375" style="32" customWidth="1"/>
    <col min="10" max="10" width="7" style="12" customWidth="1"/>
    <col min="11" max="12" width="5.42578125" style="12" customWidth="1"/>
    <col min="13" max="16384" width="11.42578125" style="12"/>
  </cols>
  <sheetData>
    <row r="1" spans="1:9" s="5" customFormat="1" ht="21" x14ac:dyDescent="0.25">
      <c r="A1" s="1" t="s">
        <v>20</v>
      </c>
      <c r="B1" s="2"/>
      <c r="C1" s="3"/>
      <c r="D1" s="4"/>
      <c r="E1" s="2"/>
      <c r="F1" s="2"/>
      <c r="G1" s="2"/>
      <c r="H1" s="2"/>
      <c r="I1" s="4"/>
    </row>
    <row r="2" spans="1:9" x14ac:dyDescent="0.25">
      <c r="A2" s="13"/>
      <c r="B2" s="13"/>
      <c r="C2" s="29"/>
      <c r="D2" s="30"/>
      <c r="E2" s="13"/>
      <c r="F2" s="13"/>
      <c r="G2" s="13"/>
      <c r="H2" s="13"/>
      <c r="I2" s="30"/>
    </row>
    <row r="3" spans="1:9" x14ac:dyDescent="0.25">
      <c r="A3" s="8" t="s">
        <v>21</v>
      </c>
      <c r="B3" s="9"/>
      <c r="C3" s="27"/>
      <c r="D3" s="28"/>
      <c r="E3" s="15"/>
      <c r="F3" s="8" t="s">
        <v>87</v>
      </c>
      <c r="G3" s="9"/>
      <c r="H3" s="27"/>
      <c r="I3" s="28"/>
    </row>
    <row r="4" spans="1:9" x14ac:dyDescent="0.25">
      <c r="H4" s="31"/>
    </row>
    <row r="5" spans="1:9" x14ac:dyDescent="0.25">
      <c r="A5" s="33">
        <v>1</v>
      </c>
      <c r="B5" s="18" t="s">
        <v>0</v>
      </c>
      <c r="C5" s="34">
        <v>10</v>
      </c>
      <c r="D5" s="35" t="s">
        <v>116</v>
      </c>
      <c r="E5" s="36"/>
      <c r="F5" s="33">
        <v>1</v>
      </c>
      <c r="G5" s="18" t="s">
        <v>0</v>
      </c>
      <c r="H5" s="34">
        <v>10</v>
      </c>
      <c r="I5" s="35"/>
    </row>
    <row r="6" spans="1:9" x14ac:dyDescent="0.25">
      <c r="A6" s="33">
        <v>2</v>
      </c>
      <c r="B6" s="18" t="s">
        <v>9</v>
      </c>
      <c r="C6" s="34">
        <v>10</v>
      </c>
      <c r="D6" s="37"/>
      <c r="E6" s="38"/>
      <c r="F6" s="33">
        <v>2</v>
      </c>
      <c r="G6" s="18" t="s">
        <v>9</v>
      </c>
      <c r="H6" s="34">
        <v>10</v>
      </c>
      <c r="I6" s="37"/>
    </row>
    <row r="7" spans="1:9" x14ac:dyDescent="0.25">
      <c r="A7" s="33">
        <v>3</v>
      </c>
      <c r="B7" s="18" t="s">
        <v>25</v>
      </c>
      <c r="C7" s="34">
        <v>10</v>
      </c>
      <c r="D7" s="35" t="s">
        <v>115</v>
      </c>
      <c r="E7" s="38"/>
      <c r="F7" s="33">
        <v>3</v>
      </c>
      <c r="G7" s="18" t="s">
        <v>72</v>
      </c>
      <c r="H7" s="34">
        <v>10</v>
      </c>
      <c r="I7" s="35"/>
    </row>
    <row r="8" spans="1:9" x14ac:dyDescent="0.25">
      <c r="A8" s="33">
        <v>4</v>
      </c>
      <c r="B8" s="18" t="s">
        <v>26</v>
      </c>
      <c r="C8" s="34">
        <v>10</v>
      </c>
      <c r="D8" s="37"/>
      <c r="E8" s="38"/>
      <c r="F8" s="33">
        <v>4</v>
      </c>
      <c r="G8" s="18" t="s">
        <v>25</v>
      </c>
      <c r="H8" s="34">
        <v>10</v>
      </c>
      <c r="I8" s="37"/>
    </row>
    <row r="9" spans="1:9" x14ac:dyDescent="0.25">
      <c r="A9" s="33">
        <v>5</v>
      </c>
      <c r="B9" s="18" t="s">
        <v>27</v>
      </c>
      <c r="C9" s="34">
        <v>10</v>
      </c>
      <c r="D9" s="37"/>
      <c r="E9" s="38"/>
      <c r="F9" s="33">
        <v>5</v>
      </c>
      <c r="G9" s="18" t="s">
        <v>45</v>
      </c>
      <c r="H9" s="34">
        <v>10</v>
      </c>
      <c r="I9" s="37"/>
    </row>
    <row r="10" spans="1:9" x14ac:dyDescent="0.25">
      <c r="A10" s="33">
        <v>6</v>
      </c>
      <c r="B10" s="18" t="s">
        <v>45</v>
      </c>
      <c r="C10" s="34">
        <v>10</v>
      </c>
      <c r="D10" s="37"/>
      <c r="E10" s="38"/>
      <c r="F10" s="33">
        <v>6</v>
      </c>
      <c r="G10" s="18" t="s">
        <v>88</v>
      </c>
      <c r="H10" s="34">
        <v>10</v>
      </c>
      <c r="I10" s="37" t="s">
        <v>89</v>
      </c>
    </row>
    <row r="11" spans="1:9" x14ac:dyDescent="0.25">
      <c r="A11" s="33">
        <v>7</v>
      </c>
      <c r="B11" s="18" t="s">
        <v>50</v>
      </c>
      <c r="C11" s="34">
        <v>5</v>
      </c>
      <c r="D11" s="37" t="s">
        <v>113</v>
      </c>
      <c r="E11" s="38"/>
      <c r="F11" s="33">
        <v>7</v>
      </c>
      <c r="G11" s="18" t="s">
        <v>90</v>
      </c>
      <c r="H11" s="34">
        <v>10</v>
      </c>
      <c r="I11" s="37"/>
    </row>
    <row r="12" spans="1:9" x14ac:dyDescent="0.25">
      <c r="A12" s="33">
        <v>8</v>
      </c>
      <c r="B12" s="18" t="s">
        <v>49</v>
      </c>
      <c r="C12" s="34">
        <v>4</v>
      </c>
      <c r="D12" s="37"/>
      <c r="E12" s="38"/>
      <c r="F12" s="33">
        <v>8</v>
      </c>
      <c r="G12" s="18" t="s">
        <v>61</v>
      </c>
      <c r="H12" s="34">
        <v>10</v>
      </c>
      <c r="I12" s="37"/>
    </row>
    <row r="13" spans="1:9" x14ac:dyDescent="0.25">
      <c r="A13" s="33">
        <v>9</v>
      </c>
      <c r="B13" s="18" t="s">
        <v>61</v>
      </c>
      <c r="C13" s="34">
        <v>3</v>
      </c>
      <c r="D13" s="37"/>
      <c r="E13" s="38"/>
      <c r="F13" s="33">
        <v>9</v>
      </c>
      <c r="G13" s="18" t="s">
        <v>91</v>
      </c>
      <c r="H13" s="34">
        <v>10</v>
      </c>
      <c r="I13" s="37" t="s">
        <v>92</v>
      </c>
    </row>
    <row r="14" spans="1:9" x14ac:dyDescent="0.25">
      <c r="A14" s="33">
        <v>10</v>
      </c>
      <c r="B14" s="18" t="s">
        <v>53</v>
      </c>
      <c r="C14" s="34">
        <v>2</v>
      </c>
      <c r="D14" s="37"/>
      <c r="E14" s="38"/>
      <c r="F14" s="33">
        <v>10</v>
      </c>
      <c r="G14" s="18" t="s">
        <v>93</v>
      </c>
      <c r="H14" s="34">
        <v>10</v>
      </c>
      <c r="I14" s="37" t="s">
        <v>94</v>
      </c>
    </row>
    <row r="15" spans="1:9" x14ac:dyDescent="0.25">
      <c r="A15" s="33">
        <v>11</v>
      </c>
      <c r="B15" s="18" t="s">
        <v>55</v>
      </c>
      <c r="C15" s="34">
        <v>2</v>
      </c>
      <c r="D15" s="37" t="s">
        <v>114</v>
      </c>
      <c r="E15" s="38"/>
      <c r="F15" s="33">
        <v>11</v>
      </c>
      <c r="G15" s="18" t="s">
        <v>111</v>
      </c>
      <c r="H15" s="34">
        <v>9</v>
      </c>
      <c r="I15" s="37"/>
    </row>
    <row r="16" spans="1:9" x14ac:dyDescent="0.25">
      <c r="A16" s="33">
        <v>12</v>
      </c>
      <c r="B16" s="18" t="s">
        <v>47</v>
      </c>
      <c r="C16" s="34">
        <v>1</v>
      </c>
      <c r="D16" s="37"/>
      <c r="E16" s="38"/>
      <c r="F16" s="33">
        <v>12</v>
      </c>
      <c r="G16" s="18" t="s">
        <v>100</v>
      </c>
      <c r="H16" s="34">
        <v>7</v>
      </c>
      <c r="I16" s="37" t="s">
        <v>101</v>
      </c>
    </row>
    <row r="17" spans="1:9" x14ac:dyDescent="0.25">
      <c r="A17" s="33">
        <v>13</v>
      </c>
      <c r="B17" s="18" t="s">
        <v>48</v>
      </c>
      <c r="C17" s="34">
        <v>1</v>
      </c>
      <c r="D17" s="37"/>
      <c r="E17" s="38"/>
      <c r="F17" s="33">
        <v>13</v>
      </c>
      <c r="G17" s="18" t="s">
        <v>49</v>
      </c>
      <c r="H17" s="34">
        <v>6</v>
      </c>
      <c r="I17" s="37"/>
    </row>
    <row r="18" spans="1:9" x14ac:dyDescent="0.25">
      <c r="A18" s="33">
        <v>14</v>
      </c>
      <c r="B18" s="18" t="s">
        <v>52</v>
      </c>
      <c r="C18" s="34">
        <v>1</v>
      </c>
      <c r="D18" s="37" t="s">
        <v>9</v>
      </c>
      <c r="E18" s="38"/>
      <c r="F18" s="33">
        <v>14</v>
      </c>
      <c r="G18" s="18" t="s">
        <v>98</v>
      </c>
      <c r="H18" s="34">
        <v>5</v>
      </c>
      <c r="I18" s="37" t="s">
        <v>99</v>
      </c>
    </row>
    <row r="19" spans="1:9" x14ac:dyDescent="0.25">
      <c r="A19" s="33">
        <v>15</v>
      </c>
      <c r="B19" s="18" t="s">
        <v>54</v>
      </c>
      <c r="C19" s="34">
        <v>1</v>
      </c>
      <c r="D19" s="37"/>
      <c r="E19" s="38"/>
      <c r="F19" s="33">
        <v>15</v>
      </c>
      <c r="G19" s="18" t="s">
        <v>50</v>
      </c>
      <c r="H19" s="34">
        <v>4</v>
      </c>
      <c r="I19" s="37" t="s">
        <v>95</v>
      </c>
    </row>
    <row r="20" spans="1:9" x14ac:dyDescent="0.25">
      <c r="A20" s="33">
        <v>16</v>
      </c>
      <c r="B20" s="18" t="s">
        <v>69</v>
      </c>
      <c r="C20" s="34">
        <v>1</v>
      </c>
      <c r="D20" s="37" t="s">
        <v>70</v>
      </c>
      <c r="E20" s="38"/>
      <c r="F20" s="33">
        <v>16</v>
      </c>
      <c r="G20" s="18" t="s">
        <v>62</v>
      </c>
      <c r="H20" s="34">
        <v>4</v>
      </c>
      <c r="I20" s="37"/>
    </row>
    <row r="21" spans="1:9" x14ac:dyDescent="0.25">
      <c r="A21" s="33">
        <v>17</v>
      </c>
      <c r="B21" s="18" t="s">
        <v>71</v>
      </c>
      <c r="C21" s="34">
        <v>1</v>
      </c>
      <c r="D21" s="37"/>
      <c r="E21" s="38"/>
      <c r="F21" s="33">
        <v>17</v>
      </c>
      <c r="G21" s="18" t="s">
        <v>105</v>
      </c>
      <c r="H21" s="34">
        <v>4</v>
      </c>
      <c r="I21" s="37" t="s">
        <v>106</v>
      </c>
    </row>
    <row r="22" spans="1:9" x14ac:dyDescent="0.25">
      <c r="A22" s="33">
        <v>18</v>
      </c>
      <c r="B22" s="18" t="s">
        <v>72</v>
      </c>
      <c r="C22" s="34">
        <v>1</v>
      </c>
      <c r="D22" s="37" t="s">
        <v>73</v>
      </c>
      <c r="E22" s="38"/>
      <c r="F22" s="33">
        <v>18</v>
      </c>
      <c r="G22" s="18" t="s">
        <v>53</v>
      </c>
      <c r="H22" s="34">
        <v>4</v>
      </c>
      <c r="I22" s="37"/>
    </row>
    <row r="23" spans="1:9" x14ac:dyDescent="0.25">
      <c r="A23" s="33">
        <v>19</v>
      </c>
      <c r="B23" s="18" t="s">
        <v>76</v>
      </c>
      <c r="C23" s="34">
        <v>1</v>
      </c>
      <c r="D23" s="37"/>
      <c r="E23" s="38"/>
      <c r="F23" s="33">
        <v>19</v>
      </c>
      <c r="G23" s="18" t="s">
        <v>96</v>
      </c>
      <c r="H23" s="34">
        <v>3</v>
      </c>
      <c r="I23" s="37" t="s">
        <v>97</v>
      </c>
    </row>
    <row r="24" spans="1:9" x14ac:dyDescent="0.25">
      <c r="A24" s="33">
        <v>20</v>
      </c>
      <c r="B24" s="18" t="s">
        <v>63</v>
      </c>
      <c r="C24" s="34">
        <v>1</v>
      </c>
      <c r="D24" s="37" t="s">
        <v>64</v>
      </c>
      <c r="E24" s="38"/>
      <c r="F24" s="33">
        <v>20</v>
      </c>
      <c r="G24" s="18" t="s">
        <v>63</v>
      </c>
      <c r="H24" s="34">
        <v>3</v>
      </c>
      <c r="I24" s="37" t="s">
        <v>102</v>
      </c>
    </row>
    <row r="25" spans="1:9" x14ac:dyDescent="0.25">
      <c r="A25" s="33">
        <v>21</v>
      </c>
      <c r="B25" s="18" t="s">
        <v>62</v>
      </c>
      <c r="C25" s="34">
        <v>1</v>
      </c>
      <c r="D25" s="37"/>
      <c r="E25" s="38"/>
      <c r="F25" s="33">
        <v>21</v>
      </c>
      <c r="G25" s="18" t="s">
        <v>109</v>
      </c>
      <c r="H25" s="34">
        <v>3</v>
      </c>
      <c r="I25" s="37" t="s">
        <v>110</v>
      </c>
    </row>
    <row r="26" spans="1:9" x14ac:dyDescent="0.25">
      <c r="A26" s="13"/>
      <c r="B26" s="13"/>
      <c r="C26" s="29"/>
      <c r="D26" s="39"/>
      <c r="E26" s="38"/>
      <c r="F26" s="33">
        <v>22</v>
      </c>
      <c r="G26" s="18" t="s">
        <v>71</v>
      </c>
      <c r="H26" s="34">
        <v>2</v>
      </c>
      <c r="I26" s="37"/>
    </row>
    <row r="27" spans="1:9" x14ac:dyDescent="0.25">
      <c r="A27" s="40" t="s">
        <v>8</v>
      </c>
      <c r="B27" s="41"/>
      <c r="C27" s="42">
        <f>COUNTIF(C5:C25,"&gt;0")</f>
        <v>21</v>
      </c>
      <c r="D27" s="39"/>
      <c r="E27" s="38"/>
      <c r="F27" s="33">
        <v>23</v>
      </c>
      <c r="G27" s="18" t="s">
        <v>27</v>
      </c>
      <c r="H27" s="34">
        <v>2</v>
      </c>
      <c r="I27" s="37"/>
    </row>
    <row r="28" spans="1:9" x14ac:dyDescent="0.25">
      <c r="A28" s="43" t="s">
        <v>7</v>
      </c>
      <c r="B28" s="44"/>
      <c r="C28" s="45">
        <f>COUNTIF(C5:C25,"&gt;9")</f>
        <v>6</v>
      </c>
      <c r="D28" s="39"/>
      <c r="E28" s="38"/>
      <c r="F28" s="33">
        <v>24</v>
      </c>
      <c r="G28" s="18" t="s">
        <v>48</v>
      </c>
      <c r="H28" s="34">
        <v>2</v>
      </c>
      <c r="I28" s="37" t="s">
        <v>53</v>
      </c>
    </row>
    <row r="29" spans="1:9" x14ac:dyDescent="0.25">
      <c r="A29" s="46" t="s">
        <v>19</v>
      </c>
      <c r="B29" s="47"/>
      <c r="C29" s="48">
        <f>SUM(C5:C25)</f>
        <v>86</v>
      </c>
      <c r="E29" s="38"/>
      <c r="F29" s="33">
        <v>25</v>
      </c>
      <c r="G29" s="18" t="s">
        <v>103</v>
      </c>
      <c r="H29" s="34">
        <v>1</v>
      </c>
      <c r="I29" s="37" t="s">
        <v>104</v>
      </c>
    </row>
    <row r="30" spans="1:9" x14ac:dyDescent="0.25">
      <c r="C30" s="12"/>
      <c r="E30" s="38"/>
      <c r="F30" s="33">
        <v>26</v>
      </c>
      <c r="G30" s="18" t="s">
        <v>54</v>
      </c>
      <c r="H30" s="34">
        <v>1</v>
      </c>
      <c r="I30" s="37"/>
    </row>
    <row r="31" spans="1:9" x14ac:dyDescent="0.25">
      <c r="E31" s="38"/>
      <c r="F31" s="33">
        <v>27</v>
      </c>
      <c r="G31" s="18" t="s">
        <v>107</v>
      </c>
      <c r="H31" s="34">
        <v>1</v>
      </c>
      <c r="I31" s="37" t="s">
        <v>108</v>
      </c>
    </row>
    <row r="32" spans="1:9" x14ac:dyDescent="0.25">
      <c r="E32" s="38"/>
      <c r="F32" s="33">
        <v>28</v>
      </c>
      <c r="G32" s="18" t="s">
        <v>26</v>
      </c>
      <c r="H32" s="34">
        <v>1</v>
      </c>
      <c r="I32" s="37" t="s">
        <v>112</v>
      </c>
    </row>
    <row r="33" spans="5:9" x14ac:dyDescent="0.25">
      <c r="E33" s="38"/>
      <c r="F33" s="13"/>
      <c r="G33" s="13"/>
      <c r="H33" s="29"/>
      <c r="I33" s="39"/>
    </row>
    <row r="34" spans="5:9" x14ac:dyDescent="0.25">
      <c r="E34" s="38"/>
      <c r="F34" s="40" t="s">
        <v>8</v>
      </c>
      <c r="G34" s="41"/>
      <c r="H34" s="42">
        <f>COUNTIF(H5:H32,"&gt;0")</f>
        <v>28</v>
      </c>
      <c r="I34" s="39"/>
    </row>
    <row r="35" spans="5:9" x14ac:dyDescent="0.25">
      <c r="E35" s="38"/>
      <c r="F35" s="43" t="s">
        <v>7</v>
      </c>
      <c r="G35" s="44"/>
      <c r="H35" s="45">
        <f>COUNTIF(H5:H32,"&gt;9")</f>
        <v>10</v>
      </c>
      <c r="I35" s="39"/>
    </row>
    <row r="36" spans="5:9" x14ac:dyDescent="0.25">
      <c r="E36" s="38"/>
      <c r="F36" s="46" t="s">
        <v>19</v>
      </c>
      <c r="G36" s="47"/>
      <c r="H36" s="48">
        <f>SUM(H5:H32)</f>
        <v>162</v>
      </c>
    </row>
    <row r="37" spans="5:9" x14ac:dyDescent="0.25">
      <c r="E37" s="38"/>
      <c r="H37" s="31"/>
    </row>
    <row r="38" spans="5:9" x14ac:dyDescent="0.25">
      <c r="E38" s="38"/>
    </row>
    <row r="39" spans="5:9" x14ac:dyDescent="0.25">
      <c r="E39" s="38"/>
    </row>
    <row r="40" spans="5:9" x14ac:dyDescent="0.25">
      <c r="E40" s="38"/>
    </row>
    <row r="41" spans="5:9" x14ac:dyDescent="0.25">
      <c r="E41" s="38"/>
    </row>
    <row r="42" spans="5:9" x14ac:dyDescent="0.25">
      <c r="E42" s="38"/>
    </row>
    <row r="43" spans="5:9" x14ac:dyDescent="0.25">
      <c r="E43" s="38"/>
    </row>
    <row r="44" spans="5:9" x14ac:dyDescent="0.25">
      <c r="E44" s="38"/>
    </row>
    <row r="45" spans="5:9" x14ac:dyDescent="0.25">
      <c r="E45" s="38"/>
    </row>
    <row r="46" spans="5:9" x14ac:dyDescent="0.25">
      <c r="E46" s="38"/>
    </row>
    <row r="47" spans="5:9" x14ac:dyDescent="0.25">
      <c r="E47" s="38"/>
    </row>
  </sheetData>
  <sortState ref="B11:D25">
    <sortCondition descending="1" ref="C11:C25"/>
  </sortState>
  <conditionalFormatting sqref="C5:C25">
    <cfRule type="cellIs" dxfId="5" priority="4" operator="greaterThan">
      <formula>9</formula>
    </cfRule>
  </conditionalFormatting>
  <conditionalFormatting sqref="H5:H32">
    <cfRule type="cellIs" dxfId="4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90" zoomScaleNormal="90" workbookViewId="0">
      <selection activeCell="Q12" sqref="Q12"/>
    </sheetView>
  </sheetViews>
  <sheetFormatPr baseColWidth="10" defaultColWidth="11.42578125" defaultRowHeight="12.75" x14ac:dyDescent="0.25"/>
  <cols>
    <col min="1" max="2" width="5.42578125" style="12" customWidth="1"/>
    <col min="3" max="3" width="5.42578125" style="31" customWidth="1"/>
    <col min="4" max="4" width="55.7109375" style="32" customWidth="1"/>
    <col min="5" max="5" width="7.28515625" style="12" customWidth="1"/>
    <col min="6" max="8" width="5.42578125" style="12" customWidth="1"/>
    <col min="9" max="9" width="55.7109375" style="32" customWidth="1"/>
    <col min="10" max="10" width="7" style="12" customWidth="1"/>
    <col min="11" max="12" width="5.42578125" style="12" customWidth="1"/>
    <col min="13" max="16384" width="11.42578125" style="12"/>
  </cols>
  <sheetData>
    <row r="1" spans="1:9" s="5" customFormat="1" ht="21" x14ac:dyDescent="0.25">
      <c r="A1" s="1" t="s">
        <v>20</v>
      </c>
      <c r="B1" s="2"/>
      <c r="C1" s="3"/>
      <c r="D1" s="4"/>
      <c r="E1" s="2"/>
      <c r="F1" s="2"/>
      <c r="G1" s="2"/>
      <c r="H1" s="2"/>
      <c r="I1" s="4"/>
    </row>
    <row r="2" spans="1:9" x14ac:dyDescent="0.25">
      <c r="A2" s="13"/>
      <c r="B2" s="13"/>
      <c r="C2" s="29"/>
      <c r="D2" s="30"/>
      <c r="E2" s="13"/>
      <c r="F2" s="13"/>
      <c r="G2" s="13"/>
      <c r="H2" s="13"/>
      <c r="I2" s="30"/>
    </row>
    <row r="3" spans="1:9" x14ac:dyDescent="0.25">
      <c r="A3" s="8" t="s">
        <v>133</v>
      </c>
      <c r="B3" s="9"/>
      <c r="C3" s="27"/>
      <c r="D3" s="28"/>
      <c r="E3" s="9"/>
      <c r="F3" s="9"/>
      <c r="G3" s="9"/>
      <c r="H3" s="9"/>
      <c r="I3" s="74"/>
    </row>
    <row r="4" spans="1:9" x14ac:dyDescent="0.25">
      <c r="A4" s="13"/>
      <c r="B4" s="13"/>
      <c r="C4" s="29"/>
      <c r="D4" s="30"/>
      <c r="E4" s="13"/>
      <c r="F4" s="13"/>
      <c r="G4" s="13"/>
      <c r="H4" s="13"/>
      <c r="I4" s="30"/>
    </row>
    <row r="5" spans="1:9" x14ac:dyDescent="0.25">
      <c r="A5" s="8" t="s">
        <v>23</v>
      </c>
      <c r="B5" s="9"/>
      <c r="C5" s="27"/>
      <c r="D5" s="28"/>
      <c r="E5" s="15"/>
      <c r="F5" s="8" t="s">
        <v>22</v>
      </c>
      <c r="G5" s="9"/>
      <c r="H5" s="27"/>
      <c r="I5" s="28"/>
    </row>
    <row r="6" spans="1:9" x14ac:dyDescent="0.25">
      <c r="H6" s="31"/>
    </row>
    <row r="7" spans="1:9" x14ac:dyDescent="0.25">
      <c r="A7" s="33">
        <v>1</v>
      </c>
      <c r="B7" s="18" t="s">
        <v>0</v>
      </c>
      <c r="C7" s="34">
        <v>10</v>
      </c>
      <c r="D7" s="35" t="s">
        <v>57</v>
      </c>
      <c r="E7" s="36"/>
      <c r="F7" s="33">
        <v>1</v>
      </c>
      <c r="G7" s="18" t="s">
        <v>0</v>
      </c>
      <c r="H7" s="34">
        <v>10</v>
      </c>
      <c r="I7" s="35" t="s">
        <v>41</v>
      </c>
    </row>
    <row r="8" spans="1:9" x14ac:dyDescent="0.25">
      <c r="A8" s="33">
        <v>2</v>
      </c>
      <c r="B8" s="18" t="s">
        <v>9</v>
      </c>
      <c r="C8" s="34">
        <v>10</v>
      </c>
      <c r="D8" s="37"/>
      <c r="E8" s="38"/>
      <c r="F8" s="33">
        <v>2</v>
      </c>
      <c r="G8" s="18" t="s">
        <v>9</v>
      </c>
      <c r="H8" s="34">
        <v>10</v>
      </c>
      <c r="I8" s="37"/>
    </row>
    <row r="9" spans="1:9" x14ac:dyDescent="0.25">
      <c r="A9" s="33">
        <v>3</v>
      </c>
      <c r="B9" s="18" t="s">
        <v>26</v>
      </c>
      <c r="C9" s="34">
        <v>9</v>
      </c>
      <c r="D9" s="37" t="s">
        <v>59</v>
      </c>
      <c r="E9" s="38"/>
      <c r="F9" s="33">
        <v>3</v>
      </c>
      <c r="G9" s="18" t="s">
        <v>25</v>
      </c>
      <c r="H9" s="34">
        <v>10</v>
      </c>
      <c r="I9" s="37" t="s">
        <v>43</v>
      </c>
    </row>
    <row r="10" spans="1:9" x14ac:dyDescent="0.25">
      <c r="A10" s="33">
        <v>4</v>
      </c>
      <c r="B10" s="18" t="s">
        <v>45</v>
      </c>
      <c r="C10" s="34">
        <v>8</v>
      </c>
      <c r="D10" s="37"/>
      <c r="E10" s="38"/>
      <c r="F10" s="33">
        <v>4</v>
      </c>
      <c r="G10" s="18" t="s">
        <v>26</v>
      </c>
      <c r="H10" s="34">
        <v>10</v>
      </c>
      <c r="I10" s="37" t="s">
        <v>44</v>
      </c>
    </row>
    <row r="11" spans="1:9" x14ac:dyDescent="0.25">
      <c r="A11" s="33">
        <v>5</v>
      </c>
      <c r="B11" s="18" t="s">
        <v>27</v>
      </c>
      <c r="C11" s="34">
        <v>7</v>
      </c>
      <c r="D11" s="37"/>
      <c r="E11" s="38"/>
      <c r="F11" s="33">
        <v>5</v>
      </c>
      <c r="G11" s="18" t="s">
        <v>27</v>
      </c>
      <c r="H11" s="34">
        <v>10</v>
      </c>
      <c r="I11" s="37"/>
    </row>
    <row r="12" spans="1:9" x14ac:dyDescent="0.25">
      <c r="A12" s="33">
        <v>6</v>
      </c>
      <c r="B12" s="18" t="s">
        <v>25</v>
      </c>
      <c r="C12" s="34">
        <v>5</v>
      </c>
      <c r="D12" s="37" t="s">
        <v>58</v>
      </c>
      <c r="E12" s="38"/>
      <c r="F12" s="33">
        <v>6</v>
      </c>
      <c r="G12" s="18" t="s">
        <v>45</v>
      </c>
      <c r="H12" s="34">
        <v>10</v>
      </c>
      <c r="I12" s="37" t="s">
        <v>46</v>
      </c>
    </row>
    <row r="13" spans="1:9" x14ac:dyDescent="0.25">
      <c r="A13" s="33">
        <v>7</v>
      </c>
      <c r="B13" s="18" t="s">
        <v>61</v>
      </c>
      <c r="C13" s="34">
        <v>2</v>
      </c>
      <c r="D13" s="37"/>
      <c r="E13" s="38"/>
      <c r="F13" s="33">
        <v>7</v>
      </c>
      <c r="G13" s="18" t="s">
        <v>49</v>
      </c>
      <c r="H13" s="34">
        <v>2</v>
      </c>
      <c r="I13" s="37"/>
    </row>
    <row r="14" spans="1:9" x14ac:dyDescent="0.25">
      <c r="A14" s="33">
        <v>8</v>
      </c>
      <c r="B14" s="18" t="s">
        <v>50</v>
      </c>
      <c r="C14" s="34">
        <v>1</v>
      </c>
      <c r="D14" s="37" t="s">
        <v>60</v>
      </c>
      <c r="E14" s="38"/>
      <c r="F14" s="33">
        <v>8</v>
      </c>
      <c r="G14" s="18" t="s">
        <v>50</v>
      </c>
      <c r="H14" s="34">
        <v>2</v>
      </c>
      <c r="I14" s="37" t="s">
        <v>51</v>
      </c>
    </row>
    <row r="15" spans="1:9" x14ac:dyDescent="0.25">
      <c r="A15" s="33">
        <v>9</v>
      </c>
      <c r="B15" s="18" t="s">
        <v>62</v>
      </c>
      <c r="C15" s="34">
        <v>1</v>
      </c>
      <c r="D15" s="37"/>
      <c r="E15" s="38"/>
      <c r="F15" s="33">
        <v>9</v>
      </c>
      <c r="G15" s="18" t="s">
        <v>53</v>
      </c>
      <c r="H15" s="34">
        <v>2</v>
      </c>
      <c r="I15" s="37"/>
    </row>
    <row r="16" spans="1:9" x14ac:dyDescent="0.25">
      <c r="A16" s="13"/>
      <c r="B16" s="13"/>
      <c r="C16" s="29"/>
      <c r="D16" s="39"/>
      <c r="E16" s="38"/>
      <c r="F16" s="33">
        <v>10</v>
      </c>
      <c r="G16" s="18" t="s">
        <v>47</v>
      </c>
      <c r="H16" s="34">
        <v>1</v>
      </c>
      <c r="I16" s="37"/>
    </row>
    <row r="17" spans="1:9" x14ac:dyDescent="0.25">
      <c r="A17" s="40" t="s">
        <v>8</v>
      </c>
      <c r="B17" s="41"/>
      <c r="C17" s="42">
        <f>COUNTIF(C7:C15,"&gt;0")</f>
        <v>9</v>
      </c>
      <c r="D17" s="39"/>
      <c r="E17" s="38"/>
      <c r="F17" s="33">
        <v>11</v>
      </c>
      <c r="G17" s="18" t="s">
        <v>48</v>
      </c>
      <c r="H17" s="34">
        <v>1</v>
      </c>
      <c r="I17" s="37"/>
    </row>
    <row r="18" spans="1:9" x14ac:dyDescent="0.25">
      <c r="A18" s="43" t="s">
        <v>7</v>
      </c>
      <c r="B18" s="44"/>
      <c r="C18" s="45">
        <f>COUNTIF(C7:C15,"&gt;9")</f>
        <v>2</v>
      </c>
      <c r="D18" s="39"/>
      <c r="E18" s="38"/>
      <c r="F18" s="33">
        <v>12</v>
      </c>
      <c r="G18" s="18" t="s">
        <v>52</v>
      </c>
      <c r="H18" s="34">
        <v>1</v>
      </c>
      <c r="I18" s="37" t="s">
        <v>9</v>
      </c>
    </row>
    <row r="19" spans="1:9" x14ac:dyDescent="0.25">
      <c r="A19" s="46" t="s">
        <v>19</v>
      </c>
      <c r="B19" s="47"/>
      <c r="C19" s="48">
        <f>SUM(C7:C15)</f>
        <v>53</v>
      </c>
      <c r="E19" s="38"/>
      <c r="F19" s="33">
        <v>13</v>
      </c>
      <c r="G19" s="18" t="s">
        <v>54</v>
      </c>
      <c r="H19" s="34">
        <v>1</v>
      </c>
      <c r="I19" s="37"/>
    </row>
    <row r="20" spans="1:9" x14ac:dyDescent="0.25">
      <c r="C20" s="12"/>
      <c r="E20" s="38"/>
      <c r="F20" s="33">
        <v>14</v>
      </c>
      <c r="G20" s="18" t="s">
        <v>55</v>
      </c>
      <c r="H20" s="34">
        <v>1</v>
      </c>
      <c r="I20" s="37" t="s">
        <v>56</v>
      </c>
    </row>
    <row r="21" spans="1:9" x14ac:dyDescent="0.25">
      <c r="E21" s="38"/>
      <c r="F21" s="13"/>
      <c r="G21" s="13"/>
      <c r="H21" s="29"/>
      <c r="I21" s="39"/>
    </row>
    <row r="22" spans="1:9" x14ac:dyDescent="0.25">
      <c r="E22" s="38"/>
      <c r="F22" s="40" t="s">
        <v>8</v>
      </c>
      <c r="G22" s="41"/>
      <c r="H22" s="42">
        <f>COUNTIF(H7:H20,"&gt;0")</f>
        <v>14</v>
      </c>
      <c r="I22" s="39"/>
    </row>
    <row r="23" spans="1:9" x14ac:dyDescent="0.25">
      <c r="E23" s="38"/>
      <c r="F23" s="43" t="s">
        <v>7</v>
      </c>
      <c r="G23" s="44"/>
      <c r="H23" s="45">
        <f>COUNTIF(H7:H20,"&gt;9")</f>
        <v>6</v>
      </c>
      <c r="I23" s="39"/>
    </row>
    <row r="24" spans="1:9" x14ac:dyDescent="0.25">
      <c r="E24" s="38"/>
      <c r="F24" s="46" t="s">
        <v>19</v>
      </c>
      <c r="G24" s="47"/>
      <c r="H24" s="48">
        <f>SUM(H7:H20)</f>
        <v>71</v>
      </c>
    </row>
    <row r="25" spans="1:9" x14ac:dyDescent="0.25">
      <c r="E25" s="38"/>
      <c r="H25" s="31"/>
    </row>
    <row r="26" spans="1:9" x14ac:dyDescent="0.25">
      <c r="E26" s="38"/>
    </row>
    <row r="27" spans="1:9" x14ac:dyDescent="0.25">
      <c r="A27" s="8" t="s">
        <v>24</v>
      </c>
      <c r="B27" s="9"/>
      <c r="C27" s="27"/>
      <c r="D27" s="28"/>
      <c r="E27" s="38"/>
      <c r="F27" s="8" t="s">
        <v>67</v>
      </c>
      <c r="G27" s="9"/>
      <c r="H27" s="27"/>
      <c r="I27" s="28"/>
    </row>
    <row r="28" spans="1:9" x14ac:dyDescent="0.25">
      <c r="E28" s="38"/>
      <c r="H28" s="31"/>
    </row>
    <row r="29" spans="1:9" x14ac:dyDescent="0.25">
      <c r="A29" s="33">
        <v>1</v>
      </c>
      <c r="B29" s="18" t="s">
        <v>0</v>
      </c>
      <c r="C29" s="34">
        <v>10</v>
      </c>
      <c r="D29" s="35"/>
      <c r="E29" s="38"/>
      <c r="F29" s="33">
        <v>1</v>
      </c>
      <c r="G29" s="18" t="s">
        <v>0</v>
      </c>
      <c r="H29" s="34">
        <v>10</v>
      </c>
      <c r="I29" s="35"/>
    </row>
    <row r="30" spans="1:9" x14ac:dyDescent="0.25">
      <c r="A30" s="33">
        <v>2</v>
      </c>
      <c r="B30" s="18" t="s">
        <v>9</v>
      </c>
      <c r="C30" s="34">
        <v>10</v>
      </c>
      <c r="D30" s="37"/>
      <c r="E30" s="38"/>
      <c r="F30" s="33">
        <v>2</v>
      </c>
      <c r="G30" s="18" t="s">
        <v>9</v>
      </c>
      <c r="H30" s="34">
        <v>10</v>
      </c>
      <c r="I30" s="37"/>
    </row>
    <row r="31" spans="1:9" x14ac:dyDescent="0.25">
      <c r="A31" s="33">
        <v>3</v>
      </c>
      <c r="B31" s="18" t="s">
        <v>26</v>
      </c>
      <c r="C31" s="34">
        <v>2</v>
      </c>
      <c r="D31" s="37" t="s">
        <v>65</v>
      </c>
      <c r="E31" s="38"/>
      <c r="F31" s="33">
        <v>3</v>
      </c>
      <c r="G31" s="18" t="s">
        <v>26</v>
      </c>
      <c r="H31" s="34">
        <v>10</v>
      </c>
      <c r="I31" s="37" t="s">
        <v>68</v>
      </c>
    </row>
    <row r="32" spans="1:9" x14ac:dyDescent="0.25">
      <c r="A32" s="33">
        <v>4</v>
      </c>
      <c r="B32" s="18" t="s">
        <v>63</v>
      </c>
      <c r="C32" s="34">
        <v>1</v>
      </c>
      <c r="D32" s="37" t="s">
        <v>64</v>
      </c>
      <c r="E32" s="38"/>
      <c r="F32" s="33">
        <v>4</v>
      </c>
      <c r="G32" s="18" t="s">
        <v>25</v>
      </c>
      <c r="H32" s="34">
        <v>8</v>
      </c>
      <c r="I32" s="37" t="s">
        <v>77</v>
      </c>
    </row>
    <row r="33" spans="1:9" x14ac:dyDescent="0.25">
      <c r="A33" s="33">
        <v>5</v>
      </c>
      <c r="B33" s="18" t="s">
        <v>27</v>
      </c>
      <c r="C33" s="34">
        <v>1</v>
      </c>
      <c r="D33" s="37"/>
      <c r="E33" s="38"/>
      <c r="F33" s="33">
        <v>5</v>
      </c>
      <c r="G33" s="18" t="s">
        <v>27</v>
      </c>
      <c r="H33" s="34">
        <v>3</v>
      </c>
      <c r="I33" s="37"/>
    </row>
    <row r="34" spans="1:9" x14ac:dyDescent="0.25">
      <c r="A34" s="33">
        <v>6</v>
      </c>
      <c r="B34" s="18" t="s">
        <v>25</v>
      </c>
      <c r="C34" s="34">
        <v>1</v>
      </c>
      <c r="D34" s="37" t="s">
        <v>66</v>
      </c>
      <c r="E34" s="38"/>
      <c r="F34" s="33">
        <v>6</v>
      </c>
      <c r="G34" s="18" t="s">
        <v>49</v>
      </c>
      <c r="H34" s="34">
        <v>2</v>
      </c>
      <c r="I34" s="37"/>
    </row>
    <row r="35" spans="1:9" x14ac:dyDescent="0.25">
      <c r="A35" s="13"/>
      <c r="B35" s="13"/>
      <c r="C35" s="29"/>
      <c r="D35" s="39"/>
      <c r="E35" s="38"/>
      <c r="F35" s="33">
        <v>7</v>
      </c>
      <c r="G35" s="18" t="s">
        <v>50</v>
      </c>
      <c r="H35" s="34">
        <v>2</v>
      </c>
      <c r="I35" s="37" t="s">
        <v>74</v>
      </c>
    </row>
    <row r="36" spans="1:9" x14ac:dyDescent="0.25">
      <c r="A36" s="40" t="s">
        <v>8</v>
      </c>
      <c r="B36" s="41"/>
      <c r="C36" s="42">
        <f>COUNTIF(C29:C34,"&gt;0")</f>
        <v>6</v>
      </c>
      <c r="D36" s="39"/>
      <c r="E36" s="38"/>
      <c r="F36" s="33">
        <v>8</v>
      </c>
      <c r="G36" s="18" t="s">
        <v>45</v>
      </c>
      <c r="H36" s="34">
        <v>2</v>
      </c>
      <c r="I36" s="37"/>
    </row>
    <row r="37" spans="1:9" x14ac:dyDescent="0.25">
      <c r="A37" s="43" t="s">
        <v>7</v>
      </c>
      <c r="B37" s="44"/>
      <c r="C37" s="45">
        <f>COUNTIF(C29:C34,"&gt;9")</f>
        <v>2</v>
      </c>
      <c r="D37" s="39"/>
      <c r="E37" s="38"/>
      <c r="F37" s="33">
        <v>9</v>
      </c>
      <c r="G37" s="18" t="s">
        <v>69</v>
      </c>
      <c r="H37" s="34">
        <v>1</v>
      </c>
      <c r="I37" s="37" t="s">
        <v>70</v>
      </c>
    </row>
    <row r="38" spans="1:9" x14ac:dyDescent="0.25">
      <c r="A38" s="46" t="s">
        <v>19</v>
      </c>
      <c r="B38" s="47"/>
      <c r="C38" s="48">
        <f>SUM(C29:C34)</f>
        <v>25</v>
      </c>
      <c r="E38" s="38"/>
      <c r="F38" s="33">
        <v>10</v>
      </c>
      <c r="G38" s="18" t="s">
        <v>71</v>
      </c>
      <c r="H38" s="34">
        <v>1</v>
      </c>
      <c r="I38" s="37"/>
    </row>
    <row r="39" spans="1:9" x14ac:dyDescent="0.25">
      <c r="E39" s="38"/>
      <c r="F39" s="33">
        <v>11</v>
      </c>
      <c r="G39" s="18" t="s">
        <v>72</v>
      </c>
      <c r="H39" s="34">
        <v>1</v>
      </c>
      <c r="I39" s="37" t="s">
        <v>73</v>
      </c>
    </row>
    <row r="40" spans="1:9" x14ac:dyDescent="0.25">
      <c r="E40" s="38"/>
      <c r="F40" s="33">
        <v>12</v>
      </c>
      <c r="G40" s="18" t="s">
        <v>61</v>
      </c>
      <c r="H40" s="34">
        <v>1</v>
      </c>
      <c r="I40" s="37"/>
    </row>
    <row r="41" spans="1:9" x14ac:dyDescent="0.25">
      <c r="E41" s="38"/>
      <c r="F41" s="33">
        <v>13</v>
      </c>
      <c r="G41" s="18" t="s">
        <v>55</v>
      </c>
      <c r="H41" s="34">
        <v>1</v>
      </c>
      <c r="I41" s="37" t="s">
        <v>75</v>
      </c>
    </row>
    <row r="42" spans="1:9" x14ac:dyDescent="0.25">
      <c r="E42" s="38"/>
      <c r="F42" s="33">
        <v>14</v>
      </c>
      <c r="G42" s="18" t="s">
        <v>76</v>
      </c>
      <c r="H42" s="34">
        <v>1</v>
      </c>
      <c r="I42" s="37"/>
    </row>
    <row r="43" spans="1:9" x14ac:dyDescent="0.25">
      <c r="E43" s="38"/>
      <c r="F43" s="13"/>
      <c r="G43" s="13"/>
      <c r="H43" s="29"/>
      <c r="I43" s="39"/>
    </row>
    <row r="44" spans="1:9" x14ac:dyDescent="0.25">
      <c r="E44" s="38"/>
      <c r="F44" s="40" t="s">
        <v>8</v>
      </c>
      <c r="G44" s="41"/>
      <c r="H44" s="42">
        <f>COUNTIF(H29:H42,"&gt;0")</f>
        <v>14</v>
      </c>
      <c r="I44" s="39"/>
    </row>
    <row r="45" spans="1:9" x14ac:dyDescent="0.25">
      <c r="E45" s="38"/>
      <c r="F45" s="43" t="s">
        <v>7</v>
      </c>
      <c r="G45" s="44"/>
      <c r="H45" s="45">
        <f>COUNTIF(H29:H42,"&gt;9")</f>
        <v>3</v>
      </c>
      <c r="I45" s="39"/>
    </row>
    <row r="46" spans="1:9" x14ac:dyDescent="0.25">
      <c r="E46" s="38"/>
      <c r="F46" s="46" t="s">
        <v>19</v>
      </c>
      <c r="G46" s="47"/>
      <c r="H46" s="48">
        <f>SUM(H29:H42)</f>
        <v>53</v>
      </c>
    </row>
    <row r="47" spans="1:9" x14ac:dyDescent="0.25">
      <c r="E47" s="38"/>
    </row>
    <row r="48" spans="1:9" x14ac:dyDescent="0.25">
      <c r="E48" s="38"/>
    </row>
    <row r="49" spans="5:5" x14ac:dyDescent="0.25">
      <c r="E49" s="38"/>
    </row>
  </sheetData>
  <sortState ref="G30:I40">
    <sortCondition descending="1" ref="H30:H40"/>
  </sortState>
  <conditionalFormatting sqref="C7:C15">
    <cfRule type="cellIs" dxfId="3" priority="7" operator="greaterThan">
      <formula>9</formula>
    </cfRule>
  </conditionalFormatting>
  <conditionalFormatting sqref="C29:C34">
    <cfRule type="cellIs" dxfId="2" priority="3" operator="greaterThan">
      <formula>9</formula>
    </cfRule>
  </conditionalFormatting>
  <conditionalFormatting sqref="H7:H20">
    <cfRule type="cellIs" dxfId="1" priority="2" operator="greaterThan">
      <formula>9</formula>
    </cfRule>
  </conditionalFormatting>
  <conditionalFormatting sqref="H29:H4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23" sqref="C23"/>
    </sheetView>
  </sheetViews>
  <sheetFormatPr baseColWidth="10" defaultColWidth="11.42578125" defaultRowHeight="12.75" x14ac:dyDescent="0.25"/>
  <cols>
    <col min="1" max="2" width="5.42578125" style="12" customWidth="1"/>
    <col min="3" max="3" width="15.85546875" style="26" customWidth="1"/>
    <col min="4" max="4" width="26" style="26" customWidth="1"/>
    <col min="5" max="5" width="38.42578125" style="12" customWidth="1"/>
    <col min="6" max="6" width="33.5703125" style="12" customWidth="1"/>
    <col min="7" max="8" width="7" style="12" customWidth="1"/>
    <col min="9" max="10" width="5.42578125" style="12" customWidth="1"/>
    <col min="11" max="16384" width="11.42578125" style="12"/>
  </cols>
  <sheetData>
    <row r="1" spans="1:6" s="5" customFormat="1" ht="21" x14ac:dyDescent="0.25">
      <c r="A1" s="1" t="s">
        <v>20</v>
      </c>
      <c r="B1" s="2"/>
      <c r="C1" s="6"/>
      <c r="D1" s="2"/>
      <c r="E1" s="2"/>
      <c r="F1" s="7"/>
    </row>
    <row r="2" spans="1:6" x14ac:dyDescent="0.25">
      <c r="A2" s="13"/>
      <c r="B2" s="13"/>
      <c r="C2" s="14"/>
      <c r="D2" s="14"/>
    </row>
    <row r="3" spans="1:6" x14ac:dyDescent="0.25">
      <c r="A3" s="8" t="s">
        <v>1</v>
      </c>
      <c r="B3" s="9"/>
      <c r="C3" s="10"/>
      <c r="D3" s="10"/>
      <c r="E3" s="9"/>
      <c r="F3" s="11"/>
    </row>
    <row r="4" spans="1:6" s="17" customFormat="1" x14ac:dyDescent="0.25">
      <c r="A4" s="15"/>
      <c r="B4" s="15"/>
      <c r="C4" s="16"/>
      <c r="D4" s="16"/>
      <c r="E4" s="15"/>
      <c r="F4" s="15"/>
    </row>
    <row r="5" spans="1:6" s="17" customFormat="1" x14ac:dyDescent="0.25">
      <c r="A5" s="18" t="s">
        <v>0</v>
      </c>
      <c r="B5" s="18"/>
      <c r="C5" s="19"/>
      <c r="D5" s="19" t="s">
        <v>3</v>
      </c>
      <c r="E5" s="18" t="s">
        <v>4</v>
      </c>
      <c r="F5" s="18" t="s">
        <v>5</v>
      </c>
    </row>
    <row r="6" spans="1:6" s="17" customFormat="1" x14ac:dyDescent="0.25">
      <c r="A6" s="20" t="s">
        <v>28</v>
      </c>
      <c r="B6" s="21" t="s">
        <v>0</v>
      </c>
      <c r="C6" s="22" t="s">
        <v>31</v>
      </c>
      <c r="D6" s="22" t="s">
        <v>32</v>
      </c>
      <c r="E6" s="21" t="s">
        <v>33</v>
      </c>
      <c r="F6" s="21" t="s">
        <v>34</v>
      </c>
    </row>
    <row r="7" spans="1:6" s="17" customFormat="1" x14ac:dyDescent="0.25">
      <c r="A7" s="20" t="s">
        <v>29</v>
      </c>
      <c r="B7" s="21" t="s">
        <v>0</v>
      </c>
      <c r="C7" s="22" t="s">
        <v>35</v>
      </c>
      <c r="D7" s="22" t="s">
        <v>36</v>
      </c>
      <c r="E7" s="21" t="s">
        <v>37</v>
      </c>
      <c r="F7" s="21" t="s">
        <v>34</v>
      </c>
    </row>
    <row r="8" spans="1:6" s="17" customFormat="1" x14ac:dyDescent="0.25">
      <c r="A8" s="20" t="s">
        <v>30</v>
      </c>
      <c r="B8" s="21" t="s">
        <v>0</v>
      </c>
      <c r="C8" s="22" t="s">
        <v>38</v>
      </c>
      <c r="D8" s="22" t="s">
        <v>39</v>
      </c>
      <c r="E8" s="21" t="s">
        <v>40</v>
      </c>
      <c r="F8" s="21" t="s">
        <v>34</v>
      </c>
    </row>
    <row r="9" spans="1:6" s="17" customFormat="1" x14ac:dyDescent="0.25">
      <c r="A9" s="20" t="s">
        <v>78</v>
      </c>
      <c r="B9" s="21" t="s">
        <v>0</v>
      </c>
      <c r="C9" s="22" t="s">
        <v>79</v>
      </c>
      <c r="D9" s="22" t="s">
        <v>80</v>
      </c>
      <c r="E9" s="21" t="s">
        <v>81</v>
      </c>
      <c r="F9" s="21" t="s">
        <v>82</v>
      </c>
    </row>
    <row r="10" spans="1:6" s="17" customFormat="1" x14ac:dyDescent="0.25">
      <c r="A10" s="20" t="s">
        <v>83</v>
      </c>
      <c r="B10" s="21" t="s">
        <v>0</v>
      </c>
      <c r="C10" s="22" t="s">
        <v>84</v>
      </c>
      <c r="D10" s="22" t="s">
        <v>85</v>
      </c>
      <c r="E10" s="21" t="s">
        <v>86</v>
      </c>
      <c r="F10" s="21" t="s">
        <v>82</v>
      </c>
    </row>
    <row r="11" spans="1:6" x14ac:dyDescent="0.25">
      <c r="A11" s="15"/>
      <c r="B11" s="15"/>
      <c r="C11" s="16"/>
      <c r="D11" s="16"/>
      <c r="E11" s="15"/>
      <c r="F11" s="15"/>
    </row>
    <row r="12" spans="1:6" x14ac:dyDescent="0.25">
      <c r="A12" s="23" t="s">
        <v>2</v>
      </c>
      <c r="B12" s="24"/>
      <c r="C12" s="25"/>
      <c r="D12" s="19" t="s">
        <v>3</v>
      </c>
      <c r="E12" s="18" t="s">
        <v>4</v>
      </c>
      <c r="F12" s="18" t="s">
        <v>5</v>
      </c>
    </row>
    <row r="13" spans="1:6" x14ac:dyDescent="0.25">
      <c r="A13" s="20" t="s">
        <v>28</v>
      </c>
      <c r="B13" s="21" t="s">
        <v>25</v>
      </c>
      <c r="C13" s="22" t="s">
        <v>115</v>
      </c>
      <c r="D13" s="22" t="s">
        <v>130</v>
      </c>
      <c r="E13" s="21" t="s">
        <v>131</v>
      </c>
      <c r="F13" s="21" t="s">
        <v>132</v>
      </c>
    </row>
    <row r="14" spans="1:6" x14ac:dyDescent="0.25">
      <c r="A14" s="21"/>
      <c r="B14" s="21"/>
      <c r="C14" s="22"/>
      <c r="D14" s="22"/>
      <c r="E14" s="21"/>
      <c r="F14" s="21"/>
    </row>
    <row r="15" spans="1:6" x14ac:dyDescent="0.25">
      <c r="A15" s="21"/>
      <c r="B15" s="21"/>
      <c r="C15" s="22"/>
      <c r="D15" s="22"/>
      <c r="E15" s="21"/>
      <c r="F15" s="21"/>
    </row>
    <row r="16" spans="1:6" x14ac:dyDescent="0.25">
      <c r="A16" s="21"/>
      <c r="B16" s="21"/>
      <c r="C16" s="22"/>
      <c r="D16" s="22"/>
      <c r="E16" s="21"/>
      <c r="F16" s="21"/>
    </row>
    <row r="17" spans="1:6" x14ac:dyDescent="0.25">
      <c r="A17" s="21"/>
      <c r="B17" s="21"/>
      <c r="C17" s="22"/>
      <c r="D17" s="22"/>
      <c r="E17" s="21"/>
      <c r="F17" s="2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D29" sqref="D29"/>
    </sheetView>
  </sheetViews>
  <sheetFormatPr baseColWidth="10" defaultRowHeight="12" x14ac:dyDescent="0.2"/>
  <cols>
    <col min="1" max="5" width="11.7109375" style="60" customWidth="1"/>
    <col min="6" max="16384" width="11.42578125" style="60"/>
  </cols>
  <sheetData>
    <row r="1" spans="1:5" s="5" customFormat="1" ht="21" x14ac:dyDescent="0.25">
      <c r="A1" s="1" t="s">
        <v>18</v>
      </c>
      <c r="B1" s="2"/>
      <c r="C1" s="6"/>
      <c r="D1" s="2"/>
      <c r="E1" s="7"/>
    </row>
    <row r="3" spans="1:5" ht="12.75" x14ac:dyDescent="0.2">
      <c r="A3" s="55" t="s">
        <v>10</v>
      </c>
      <c r="B3" s="56"/>
      <c r="C3" s="57"/>
      <c r="D3" s="58"/>
      <c r="E3" s="59"/>
    </row>
    <row r="4" spans="1:5" x14ac:dyDescent="0.2">
      <c r="A4" s="61" t="s">
        <v>11</v>
      </c>
      <c r="B4" s="62"/>
      <c r="C4" s="63"/>
      <c r="D4" s="62"/>
      <c r="E4" s="64"/>
    </row>
    <row r="5" spans="1:5" x14ac:dyDescent="0.2">
      <c r="A5" s="61" t="s">
        <v>13</v>
      </c>
      <c r="B5" s="62"/>
      <c r="C5" s="63"/>
      <c r="D5" s="62"/>
      <c r="E5" s="64"/>
    </row>
    <row r="6" spans="1:5" x14ac:dyDescent="0.2">
      <c r="A6" s="61" t="s">
        <v>12</v>
      </c>
      <c r="B6" s="62"/>
      <c r="C6" s="63"/>
      <c r="D6" s="62"/>
      <c r="E6" s="64"/>
    </row>
    <row r="7" spans="1:5" x14ac:dyDescent="0.2">
      <c r="A7" s="65" t="s">
        <v>17</v>
      </c>
      <c r="B7" s="66"/>
      <c r="C7" s="67"/>
      <c r="D7" s="66"/>
      <c r="E7" s="68"/>
    </row>
    <row r="9" spans="1:5" x14ac:dyDescent="0.2">
      <c r="A9" s="55" t="s">
        <v>14</v>
      </c>
      <c r="B9" s="69"/>
      <c r="C9" s="69"/>
      <c r="D9" s="69"/>
      <c r="E9" s="70"/>
    </row>
    <row r="10" spans="1:5" x14ac:dyDescent="0.2">
      <c r="A10" s="71" t="s">
        <v>15</v>
      </c>
      <c r="B10" s="72"/>
      <c r="C10" s="72"/>
      <c r="D10" s="72"/>
      <c r="E10" s="73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total</vt:lpstr>
      <vt:lpstr>special</vt:lpstr>
      <vt:lpstr>detail airport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2021-01-02T09:15:11Z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