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1" i="15" l="1"/>
  <c r="U20" i="15"/>
  <c r="L37" i="15" l="1"/>
  <c r="L36" i="15"/>
  <c r="C32" i="15"/>
  <c r="C31" i="15"/>
  <c r="C45" i="1" l="1"/>
  <c r="C44" i="1"/>
</calcChain>
</file>

<file path=xl/sharedStrings.xml><?xml version="1.0" encoding="utf-8"?>
<sst xmlns="http://schemas.openxmlformats.org/spreadsheetml/2006/main" count="208" uniqueCount="111">
  <si>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</si>
  <si>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</si>
  <si>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</si>
  <si>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</si>
  <si>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</si>
  <si>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</si>
  <si>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</si>
  <si>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</si>
  <si>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</si>
  <si>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</si>
  <si>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</si>
  <si>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</si>
  <si>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</si>
  <si>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</si>
  <si>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</si>
  <si>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</si>
  <si>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</si>
  <si>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</si>
  <si>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</si>
  <si>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</si>
  <si>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</si>
  <si>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</si>
  <si>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</si>
  <si>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</si>
  <si>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</si>
  <si>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</si>
  <si>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</si>
  <si>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</si>
  <si>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36</t>
  </si>
  <si>
    <t>20</t>
  </si>
  <si>
    <t>3</t>
  </si>
  <si>
    <t>29</t>
  </si>
  <si>
    <t>8</t>
  </si>
  <si>
    <t>1</t>
  </si>
  <si>
    <t>CCZH 6-134</t>
  </si>
  <si>
    <t>Jaguar XF S</t>
  </si>
  <si>
    <t>134 = Croatia</t>
  </si>
  <si>
    <t>Airport Zürich</t>
  </si>
  <si>
    <t>Airport Zürich P6</t>
  </si>
  <si>
    <t>A</t>
  </si>
  <si>
    <t>F</t>
  </si>
  <si>
    <t>FL</t>
  </si>
  <si>
    <t>I</t>
  </si>
  <si>
    <t>E</t>
  </si>
  <si>
    <t>NL</t>
  </si>
  <si>
    <t>L</t>
  </si>
  <si>
    <t>SK</t>
  </si>
  <si>
    <t>PL</t>
  </si>
  <si>
    <t>CZ</t>
  </si>
  <si>
    <t>MC</t>
  </si>
  <si>
    <t>BY</t>
  </si>
  <si>
    <t>7</t>
  </si>
  <si>
    <t>Bridge near Zürich, 06.09.2017</t>
  </si>
  <si>
    <t>H</t>
  </si>
  <si>
    <t>LT</t>
  </si>
  <si>
    <t>P</t>
  </si>
  <si>
    <t>SLO</t>
  </si>
  <si>
    <t>RO</t>
  </si>
  <si>
    <t>SRB</t>
  </si>
  <si>
    <t>ZR(2)</t>
  </si>
  <si>
    <t>SU(2)</t>
  </si>
  <si>
    <t>BP</t>
  </si>
  <si>
    <t>UA</t>
  </si>
  <si>
    <t>AB</t>
  </si>
  <si>
    <t>AC</t>
  </si>
  <si>
    <t>GB</t>
  </si>
  <si>
    <t>BIH</t>
  </si>
  <si>
    <t>FIN</t>
  </si>
  <si>
    <t>TR</t>
  </si>
  <si>
    <t>41</t>
  </si>
  <si>
    <t>B</t>
  </si>
  <si>
    <t>DK</t>
  </si>
  <si>
    <t>S</t>
  </si>
  <si>
    <t>BG</t>
  </si>
  <si>
    <t>HR</t>
  </si>
  <si>
    <t>ZG</t>
  </si>
  <si>
    <t>RKS</t>
  </si>
  <si>
    <t>KS</t>
  </si>
  <si>
    <t>RUS</t>
  </si>
  <si>
    <t>126</t>
  </si>
  <si>
    <t>MK</t>
  </si>
  <si>
    <t>TE</t>
  </si>
  <si>
    <t>VA(2)</t>
  </si>
  <si>
    <t>LE</t>
  </si>
  <si>
    <t>PŽ</t>
  </si>
  <si>
    <t>SA</t>
  </si>
  <si>
    <t>PP</t>
  </si>
  <si>
    <t>EST</t>
  </si>
  <si>
    <t>LV</t>
  </si>
  <si>
    <t>34(3)</t>
  </si>
  <si>
    <t>ZG(2)</t>
  </si>
  <si>
    <t>DJ</t>
  </si>
  <si>
    <t>VZ</t>
  </si>
  <si>
    <t>GR</t>
  </si>
  <si>
    <t>IAE/P</t>
  </si>
  <si>
    <t>AB(2)</t>
  </si>
  <si>
    <t>BK</t>
  </si>
  <si>
    <t>SK(3)</t>
  </si>
  <si>
    <t>KO</t>
  </si>
  <si>
    <t>7(3)</t>
  </si>
  <si>
    <t>IRL</t>
  </si>
  <si>
    <t>KE</t>
  </si>
  <si>
    <t>MD</t>
  </si>
  <si>
    <t>IL</t>
  </si>
  <si>
    <t>34</t>
  </si>
  <si>
    <t>36</t>
  </si>
  <si>
    <t>38</t>
  </si>
  <si>
    <t>15</t>
  </si>
  <si>
    <t>16</t>
  </si>
  <si>
    <t>19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</si>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</sst>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34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29</v>
      </c>
      <c r="V6" s="29" t="s">
        <v>30</v>
      </c>
    </row>
    <row r="7" spans="1:22" x14ac:dyDescent="0.25">
      <c r="A7" s="62">
        <v>3</v>
      </c>
      <c r="B7" s="8" t="s">
        <v>47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31</v>
      </c>
      <c r="V7" s="29" t="s">
        <v>32</v>
      </c>
    </row>
    <row r="8" spans="1:22" x14ac:dyDescent="0.25">
      <c r="A8" s="62">
        <v>4</v>
      </c>
      <c r="B8" s="8" t="s">
        <v>42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104</v>
      </c>
      <c r="V8" s="29" t="s">
        <v>107</v>
      </c>
    </row>
    <row r="9" spans="1:22" x14ac:dyDescent="0.25">
      <c r="A9" s="62">
        <v>5</v>
      </c>
      <c r="B9" s="8" t="s">
        <v>39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105</v>
      </c>
      <c r="V9" s="29" t="s">
        <v>108</v>
      </c>
    </row>
    <row r="10" spans="1:22" x14ac:dyDescent="0.25">
      <c r="A10" s="62">
        <v>6</v>
      </c>
      <c r="B10" s="8" t="s">
        <v>40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106</v>
      </c>
      <c r="V10" s="29" t="s">
        <v>110</v>
      </c>
    </row>
    <row r="11" spans="1:22" x14ac:dyDescent="0.25">
      <c r="A11" s="62">
        <v>7</v>
      </c>
      <c r="B11" s="8" t="s">
        <v>41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106</v>
      </c>
      <c r="V11" s="29" t="s">
        <v>109</v>
      </c>
    </row>
    <row r="12" spans="1:22" x14ac:dyDescent="0.25">
      <c r="A12" s="62">
        <v>8</v>
      </c>
      <c r="B12" s="8" t="s">
        <v>44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106</v>
      </c>
      <c r="V12" s="29" t="s">
        <v>109</v>
      </c>
    </row>
    <row r="13" spans="1:22" x14ac:dyDescent="0.25">
      <c r="A13" s="62">
        <v>9</v>
      </c>
      <c r="B13" s="8" t="s">
        <v>48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56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43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54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26" t="s">
        <v>82</v>
      </c>
      <c r="E20" s="26" t="s">
        <v>60</v>
      </c>
      <c r="F20" s="26" t="s">
        <v>59</v>
      </c>
      <c r="G20" s="26" t="s">
        <v>83</v>
      </c>
      <c r="H20" s="26" t="s">
        <v>84</v>
      </c>
      <c r="I20" s="26" t="s">
        <v>85</v>
      </c>
      <c r="J20" s="26" t="s">
        <v>61</v>
      </c>
      <c r="K20" s="26" t="s">
        <v>86</v>
      </c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73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65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70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71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72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66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68</v>
      </c>
      <c r="C28" s="61">
        <v>5</v>
      </c>
      <c r="D28" s="26" t="s">
        <v>89</v>
      </c>
      <c r="E28" s="26">
        <v>20</v>
      </c>
      <c r="F28" s="26">
        <v>41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80</v>
      </c>
      <c r="C29" s="61">
        <v>5</v>
      </c>
      <c r="D29" s="26" t="s">
        <v>97</v>
      </c>
      <c r="E29" s="26" t="s">
        <v>98</v>
      </c>
      <c r="F29" s="26" t="s">
        <v>81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74</v>
      </c>
      <c r="C30" s="61">
        <v>4</v>
      </c>
      <c r="D30" s="26" t="s">
        <v>90</v>
      </c>
      <c r="E30" s="26" t="s">
        <v>91</v>
      </c>
      <c r="F30" s="26" t="s">
        <v>92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62</v>
      </c>
      <c r="C31" s="61">
        <v>4</v>
      </c>
      <c r="D31" s="26" t="s">
        <v>95</v>
      </c>
      <c r="E31" s="26" t="s">
        <v>64</v>
      </c>
      <c r="F31" s="26" t="s">
        <v>96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50</v>
      </c>
      <c r="C32" s="61">
        <v>4</v>
      </c>
      <c r="D32" s="26" t="s">
        <v>99</v>
      </c>
      <c r="E32" s="26">
        <v>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88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55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49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87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67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93</v>
      </c>
      <c r="C38" s="61">
        <v>1</v>
      </c>
      <c r="D38" s="26" t="s">
        <v>94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78</v>
      </c>
      <c r="C39" s="61">
        <v>1</v>
      </c>
      <c r="D39" s="26">
        <v>126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100</v>
      </c>
      <c r="C40" s="61">
        <v>1</v>
      </c>
      <c r="D40" s="26" t="s">
        <v>101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102</v>
      </c>
      <c r="C41" s="61">
        <v>1</v>
      </c>
      <c r="D41" s="26" t="s">
        <v>103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4" t="s">
        <v>76</v>
      </c>
      <c r="C42" s="61">
        <v>1</v>
      </c>
      <c r="D42" s="26" t="s">
        <v>77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19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3:F41">
    <sortCondition descending="1" ref="C23:C41"/>
  </sortState>
  <conditionalFormatting sqref="C5:C42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W24" sqref="W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7" width="7" style="6" customWidth="1"/>
    <col min="28" max="29" width="5.42578125" style="6" customWidth="1"/>
    <col min="30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52</v>
      </c>
      <c r="K3" s="69"/>
      <c r="L3" s="70"/>
      <c r="M3" s="71"/>
      <c r="N3" s="71"/>
      <c r="O3" s="71"/>
      <c r="P3" s="71"/>
      <c r="Q3" s="72"/>
      <c r="R3" s="38"/>
      <c r="S3" s="68" t="s">
        <v>38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34</v>
      </c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40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47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47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40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42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48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41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42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42</v>
      </c>
      <c r="U10" s="31">
        <v>4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56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40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43</v>
      </c>
      <c r="U11" s="31">
        <v>3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41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53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44</v>
      </c>
      <c r="U12" s="31">
        <v>2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53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54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45</v>
      </c>
      <c r="U13" s="31">
        <v>2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44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44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46</v>
      </c>
      <c r="U14" s="31">
        <v>1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65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57</v>
      </c>
      <c r="L15" s="31">
        <v>9</v>
      </c>
      <c r="M15" s="45"/>
      <c r="N15" s="45"/>
      <c r="O15" s="45"/>
      <c r="P15" s="45"/>
      <c r="Q15" s="45"/>
      <c r="R15" s="77"/>
      <c r="S15" s="62">
        <v>11</v>
      </c>
      <c r="T15" s="8" t="s">
        <v>47</v>
      </c>
      <c r="U15" s="31">
        <v>1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70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41</v>
      </c>
      <c r="L16" s="31">
        <v>7</v>
      </c>
      <c r="M16" s="45"/>
      <c r="N16" s="45"/>
      <c r="O16" s="45"/>
      <c r="P16" s="45"/>
      <c r="Q16" s="45"/>
      <c r="R16" s="77"/>
      <c r="S16" s="62">
        <v>12</v>
      </c>
      <c r="T16" s="8" t="s">
        <v>48</v>
      </c>
      <c r="U16" s="31">
        <v>1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72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58</v>
      </c>
      <c r="L17" s="31">
        <v>5</v>
      </c>
      <c r="M17" s="45" t="s">
        <v>59</v>
      </c>
      <c r="N17" s="45" t="s">
        <v>60</v>
      </c>
      <c r="O17" s="45" t="s">
        <v>61</v>
      </c>
      <c r="P17" s="45"/>
      <c r="Q17" s="45"/>
      <c r="R17" s="77"/>
      <c r="S17" s="62">
        <v>13</v>
      </c>
      <c r="T17" s="8" t="s">
        <v>49</v>
      </c>
      <c r="U17" s="31">
        <v>1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43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43</v>
      </c>
      <c r="L18" s="31">
        <v>5</v>
      </c>
      <c r="M18" s="45"/>
      <c r="N18" s="45"/>
      <c r="O18" s="45"/>
      <c r="P18" s="45"/>
      <c r="Q18" s="45"/>
      <c r="R18" s="77"/>
      <c r="S18" s="62">
        <v>14</v>
      </c>
      <c r="T18" s="8" t="s">
        <v>50</v>
      </c>
      <c r="U18" s="31">
        <v>1</v>
      </c>
      <c r="V18" s="45" t="s">
        <v>51</v>
      </c>
      <c r="W18" s="45"/>
      <c r="X18" s="45"/>
      <c r="Y18" s="45"/>
      <c r="Z18" s="45"/>
    </row>
    <row r="19" spans="1:26" x14ac:dyDescent="0.25">
      <c r="A19" s="62">
        <v>15</v>
      </c>
      <c r="B19" s="8" t="s">
        <v>46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56</v>
      </c>
      <c r="L19" s="31">
        <v>4</v>
      </c>
      <c r="M19" s="45"/>
      <c r="N19" s="45"/>
      <c r="O19" s="45"/>
      <c r="P19" s="45"/>
      <c r="Q19" s="45"/>
      <c r="R19" s="77"/>
      <c r="S19" s="9"/>
      <c r="T19" s="9"/>
      <c r="U19" s="10"/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48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65</v>
      </c>
      <c r="L20" s="31">
        <v>4</v>
      </c>
      <c r="M20" s="45"/>
      <c r="N20" s="45"/>
      <c r="O20" s="45"/>
      <c r="P20" s="45"/>
      <c r="Q20" s="45"/>
      <c r="R20" s="77"/>
      <c r="S20" s="57" t="s">
        <v>8</v>
      </c>
      <c r="T20" s="58"/>
      <c r="U20" s="59">
        <f>COUNTIF(U5:U18,"&gt;0")</f>
        <v>14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57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46</v>
      </c>
      <c r="L21" s="31">
        <v>3</v>
      </c>
      <c r="M21" s="45"/>
      <c r="N21" s="45"/>
      <c r="O21" s="45"/>
      <c r="P21" s="45"/>
      <c r="Q21" s="45"/>
      <c r="R21" s="77"/>
      <c r="S21" s="53" t="s">
        <v>7</v>
      </c>
      <c r="T21" s="54"/>
      <c r="U21" s="55">
        <f>COUNTIF(U5:U18,"&gt;9")</f>
        <v>5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73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70</v>
      </c>
      <c r="L22" s="31">
        <v>3</v>
      </c>
      <c r="M22" s="45"/>
      <c r="N22" s="45"/>
      <c r="O22" s="45"/>
      <c r="P22" s="45"/>
      <c r="Q22" s="45"/>
      <c r="R22" s="77"/>
    </row>
    <row r="23" spans="1:26" x14ac:dyDescent="0.25">
      <c r="A23" s="62">
        <v>19</v>
      </c>
      <c r="B23" s="8" t="s">
        <v>80</v>
      </c>
      <c r="C23" s="31">
        <v>2</v>
      </c>
      <c r="D23" s="45" t="s">
        <v>81</v>
      </c>
      <c r="E23" s="45" t="s">
        <v>46</v>
      </c>
      <c r="F23" s="45"/>
      <c r="G23" s="45"/>
      <c r="H23" s="45"/>
      <c r="I23" s="77"/>
      <c r="J23" s="62">
        <v>19</v>
      </c>
      <c r="K23" s="8" t="s">
        <v>73</v>
      </c>
      <c r="L23" s="31">
        <v>3</v>
      </c>
      <c r="M23" s="45"/>
      <c r="N23" s="45"/>
      <c r="O23" s="45"/>
      <c r="P23" s="45"/>
      <c r="Q23" s="45"/>
      <c r="R23" s="77"/>
    </row>
    <row r="24" spans="1:26" x14ac:dyDescent="0.25">
      <c r="A24" s="62">
        <v>20</v>
      </c>
      <c r="B24" s="8" t="s">
        <v>62</v>
      </c>
      <c r="C24" s="31">
        <v>1</v>
      </c>
      <c r="D24" s="45" t="s">
        <v>63</v>
      </c>
      <c r="E24" s="45"/>
      <c r="F24" s="45"/>
      <c r="G24" s="45"/>
      <c r="H24" s="45"/>
      <c r="I24" s="77"/>
      <c r="J24" s="62">
        <v>20</v>
      </c>
      <c r="K24" s="8" t="s">
        <v>55</v>
      </c>
      <c r="L24" s="31">
        <v>2</v>
      </c>
      <c r="M24" s="45"/>
      <c r="N24" s="45"/>
      <c r="O24" s="45"/>
      <c r="P24" s="45"/>
      <c r="Q24" s="45"/>
      <c r="R24" s="77"/>
    </row>
    <row r="25" spans="1:26" x14ac:dyDescent="0.25">
      <c r="A25" s="62">
        <v>21</v>
      </c>
      <c r="B25" s="8" t="s">
        <v>78</v>
      </c>
      <c r="C25" s="31">
        <v>1</v>
      </c>
      <c r="D25" s="45" t="s">
        <v>79</v>
      </c>
      <c r="E25" s="45"/>
      <c r="F25" s="45"/>
      <c r="G25" s="45"/>
      <c r="H25" s="45"/>
      <c r="I25" s="77"/>
      <c r="J25" s="62">
        <v>21</v>
      </c>
      <c r="K25" s="8" t="s">
        <v>62</v>
      </c>
      <c r="L25" s="31">
        <v>2</v>
      </c>
      <c r="M25" s="45" t="s">
        <v>63</v>
      </c>
      <c r="N25" s="45" t="s">
        <v>64</v>
      </c>
      <c r="O25" s="45"/>
      <c r="P25" s="45"/>
      <c r="Q25" s="45"/>
      <c r="R25" s="77"/>
    </row>
    <row r="26" spans="1:26" x14ac:dyDescent="0.25">
      <c r="A26" s="62">
        <v>22</v>
      </c>
      <c r="B26" s="8" t="s">
        <v>66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45</v>
      </c>
      <c r="L26" s="31">
        <v>2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" t="s">
        <v>71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72</v>
      </c>
      <c r="L27" s="31">
        <v>2</v>
      </c>
      <c r="M27" s="45"/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49</v>
      </c>
      <c r="C28" s="31">
        <v>1</v>
      </c>
      <c r="D28" s="45"/>
      <c r="E28" s="45"/>
      <c r="F28" s="45"/>
      <c r="G28" s="45"/>
      <c r="H28" s="45"/>
      <c r="I28" s="77"/>
      <c r="J28" s="62">
        <v>24</v>
      </c>
      <c r="K28" s="8" t="s">
        <v>66</v>
      </c>
      <c r="L28" s="31">
        <v>1</v>
      </c>
      <c r="M28" s="45"/>
      <c r="N28" s="45"/>
      <c r="O28" s="45"/>
      <c r="P28" s="45"/>
      <c r="Q28" s="45"/>
      <c r="R28" s="77"/>
    </row>
    <row r="29" spans="1:26" x14ac:dyDescent="0.25">
      <c r="A29" s="62">
        <v>25</v>
      </c>
      <c r="B29" s="8" t="s">
        <v>55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49</v>
      </c>
      <c r="L29" s="31">
        <v>1</v>
      </c>
      <c r="M29" s="45"/>
      <c r="N29" s="45"/>
      <c r="O29" s="45"/>
      <c r="P29" s="45"/>
      <c r="Q29" s="45"/>
      <c r="R29" s="77"/>
    </row>
    <row r="30" spans="1:26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67</v>
      </c>
      <c r="L30" s="31">
        <v>1</v>
      </c>
      <c r="M30" s="45"/>
      <c r="N30" s="45"/>
      <c r="O30" s="45"/>
      <c r="P30" s="45"/>
      <c r="Q30" s="45"/>
      <c r="R30" s="77"/>
    </row>
    <row r="31" spans="1:26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68</v>
      </c>
      <c r="L31" s="31">
        <v>1</v>
      </c>
      <c r="M31" s="45" t="s">
        <v>69</v>
      </c>
      <c r="N31" s="45"/>
      <c r="O31" s="45"/>
      <c r="P31" s="45"/>
      <c r="Q31" s="45"/>
      <c r="R31" s="77"/>
    </row>
    <row r="32" spans="1:26" x14ac:dyDescent="0.25">
      <c r="A32" s="53" t="s">
        <v>7</v>
      </c>
      <c r="B32" s="54"/>
      <c r="C32" s="55">
        <f>COUNTIF(C5:C29,"&gt;9")</f>
        <v>6</v>
      </c>
      <c r="D32" s="45"/>
      <c r="E32" s="45"/>
      <c r="F32" s="45"/>
      <c r="G32" s="45"/>
      <c r="H32" s="45"/>
      <c r="I32" s="77"/>
      <c r="J32" s="62">
        <v>28</v>
      </c>
      <c r="K32" s="8" t="s">
        <v>71</v>
      </c>
      <c r="L32" s="31">
        <v>1</v>
      </c>
      <c r="M32" s="45"/>
      <c r="N32" s="45"/>
      <c r="O32" s="45"/>
      <c r="P32" s="45"/>
      <c r="Q32" s="45"/>
      <c r="R32" s="77"/>
    </row>
    <row r="33" spans="1:26" x14ac:dyDescent="0.25">
      <c r="A33" s="6"/>
      <c r="B33" s="6"/>
      <c r="C33" s="32"/>
      <c r="I33" s="77"/>
      <c r="J33" s="62">
        <v>29</v>
      </c>
      <c r="K33" s="8" t="s">
        <v>74</v>
      </c>
      <c r="L33" s="31">
        <v>1</v>
      </c>
      <c r="M33" s="80" t="s">
        <v>75</v>
      </c>
      <c r="N33" s="45"/>
      <c r="O33" s="45"/>
      <c r="P33" s="45"/>
      <c r="Q33" s="45"/>
      <c r="R33" s="77"/>
    </row>
    <row r="34" spans="1:26" x14ac:dyDescent="0.25">
      <c r="I34" s="77"/>
      <c r="J34" s="81">
        <v>30</v>
      </c>
      <c r="K34" s="83" t="s">
        <v>76</v>
      </c>
      <c r="L34" s="31">
        <v>1</v>
      </c>
      <c r="M34" s="80" t="s">
        <v>77</v>
      </c>
      <c r="N34" s="45"/>
      <c r="O34" s="45"/>
      <c r="P34" s="45"/>
      <c r="Q34" s="45"/>
      <c r="R34" s="77"/>
    </row>
    <row r="35" spans="1:26" x14ac:dyDescent="0.25">
      <c r="I35" s="77"/>
      <c r="J35" s="9"/>
      <c r="K35" s="9"/>
      <c r="L35" s="10"/>
      <c r="M35" s="45"/>
      <c r="N35" s="45"/>
      <c r="O35" s="45"/>
      <c r="P35" s="45"/>
      <c r="Q35" s="45"/>
      <c r="R35" s="77"/>
    </row>
    <row r="36" spans="1:26" s="2" customFormat="1" x14ac:dyDescent="0.25">
      <c r="C36" s="25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10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</sheetData>
  <sortState ref="B11:E29">
    <sortCondition descending="1" ref="C11:C29"/>
  </sortState>
  <conditionalFormatting sqref="C5:C29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18">
    <cfRule type="cellIs" dxfId="1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33</v>
      </c>
      <c r="B6" s="11" t="s">
        <v>0</v>
      </c>
      <c r="C6" s="41" t="s">
        <v>34</v>
      </c>
      <c r="D6" s="41" t="s">
        <v>35</v>
      </c>
      <c r="E6" s="11" t="s">
        <v>36</v>
      </c>
      <c r="F6" s="11" t="s">
        <v>37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2017-09-09T08:36:14Z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