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7" i="15" l="1"/>
  <c r="L36" i="15"/>
  <c r="C37" i="15"/>
  <c r="C36" i="15"/>
  <c r="C47" i="1" l="1"/>
  <c r="C46" i="1"/>
</calcChain>
</file>

<file path=xl/sharedStrings.xml><?xml version="1.0" encoding="utf-8"?>
<sst xmlns="http://schemas.openxmlformats.org/spreadsheetml/2006/main" count="224" uniqueCount="124">
  <si>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</si>
  <si>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</si>
  <si>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</si>
  <si>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</si>
  <si>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</si>
  <si>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</si>
  <si>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</si>
  <si>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</si>
  <si>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</si>
  <si>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</si>
  <si>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</si>
  <si>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</si>
  <si>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</si>
  <si>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</si>
  <si>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</si>
  <si>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</si>
  <si>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</si>
  <si>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</si>
  <si>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</si>
  <si>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</si>
  <si>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</si>
  <si>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</si>
  <si>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</si>
  <si>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</si>
  <si>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</si>
  <si>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</si>
  <si>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</si>
  <si>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</si>
  <si>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CDGE 829-03</t>
  </si>
  <si>
    <t>CDGE 64-012</t>
  </si>
  <si>
    <t>F</t>
  </si>
  <si>
    <t>I</t>
  </si>
  <si>
    <t>A</t>
  </si>
  <si>
    <t>PL</t>
  </si>
  <si>
    <t>NL</t>
  </si>
  <si>
    <t>MK</t>
  </si>
  <si>
    <t>TE(3)</t>
  </si>
  <si>
    <t>RUS</t>
  </si>
  <si>
    <t>750</t>
  </si>
  <si>
    <t>SRB</t>
  </si>
  <si>
    <t>SA</t>
  </si>
  <si>
    <t>VR</t>
  </si>
  <si>
    <t>PO</t>
  </si>
  <si>
    <t>E</t>
  </si>
  <si>
    <t>SK</t>
  </si>
  <si>
    <t>H</t>
  </si>
  <si>
    <t>EST</t>
  </si>
  <si>
    <t>B</t>
  </si>
  <si>
    <t>N</t>
  </si>
  <si>
    <t>DN</t>
  </si>
  <si>
    <t>NF</t>
  </si>
  <si>
    <t>PX (green)</t>
  </si>
  <si>
    <t>FL</t>
  </si>
  <si>
    <t>S</t>
  </si>
  <si>
    <t>BG</t>
  </si>
  <si>
    <t>P</t>
  </si>
  <si>
    <t>CZ</t>
  </si>
  <si>
    <t>HR</t>
  </si>
  <si>
    <t>ST(2)</t>
  </si>
  <si>
    <t>ZG</t>
  </si>
  <si>
    <t>RO</t>
  </si>
  <si>
    <t>L</t>
  </si>
  <si>
    <t>SLO</t>
  </si>
  <si>
    <t>GB</t>
  </si>
  <si>
    <t>LV</t>
  </si>
  <si>
    <t>MC</t>
  </si>
  <si>
    <t>IRL</t>
  </si>
  <si>
    <t>C</t>
  </si>
  <si>
    <t>DK</t>
  </si>
  <si>
    <t>LOGBOOK 2016 - WEEK 51</t>
  </si>
  <si>
    <t>Bridge near Zürich, 45 min.</t>
  </si>
  <si>
    <t>SO</t>
  </si>
  <si>
    <t>NP</t>
  </si>
  <si>
    <t>KV</t>
  </si>
  <si>
    <t>ZG(2)</t>
  </si>
  <si>
    <t>VZ</t>
  </si>
  <si>
    <t>39</t>
  </si>
  <si>
    <t>TR</t>
  </si>
  <si>
    <t>34</t>
  </si>
  <si>
    <t>LT</t>
  </si>
  <si>
    <t>BIH</t>
  </si>
  <si>
    <t>AL</t>
  </si>
  <si>
    <t>AD R nnn (green)</t>
  </si>
  <si>
    <t>GE</t>
  </si>
  <si>
    <t>15</t>
  </si>
  <si>
    <t>32</t>
  </si>
  <si>
    <t>35</t>
  </si>
  <si>
    <t>37</t>
  </si>
  <si>
    <t>38</t>
  </si>
  <si>
    <t>40</t>
  </si>
  <si>
    <t>2</t>
  </si>
  <si>
    <t>12</t>
  </si>
  <si>
    <t>13</t>
  </si>
  <si>
    <t>16</t>
  </si>
  <si>
    <t>19</t>
  </si>
  <si>
    <t>NW 132D</t>
  </si>
  <si>
    <t>S 305 CD 80</t>
  </si>
  <si>
    <t>M</t>
  </si>
  <si>
    <t>PO(3)</t>
  </si>
  <si>
    <t>NP(2)</t>
  </si>
  <si>
    <t>NS</t>
  </si>
  <si>
    <t>NI</t>
  </si>
  <si>
    <t>IC</t>
  </si>
  <si>
    <t>ZG(4)</t>
  </si>
  <si>
    <t>KT</t>
  </si>
  <si>
    <t>UA</t>
  </si>
  <si>
    <t>AC(2)</t>
  </si>
  <si>
    <t>BY</t>
  </si>
  <si>
    <t>MD</t>
  </si>
  <si>
    <t>ZXD 651</t>
  </si>
  <si>
    <t>USA</t>
  </si>
  <si>
    <t>NY</t>
  </si>
  <si>
    <t>MNE</t>
  </si>
  <si>
    <t>PG</t>
  </si>
  <si>
    <t>1</t>
  </si>
  <si>
    <t>Mercedes C200</t>
  </si>
  <si>
    <t>03 = W.H.O.</t>
  </si>
  <si>
    <t>Hotel Novotel Glattbrugg</t>
  </si>
  <si>
    <t>BMW X3</t>
  </si>
  <si>
    <t>012 = I.P.U.</t>
  </si>
  <si>
    <t>Hotel Ibis/Novotel Zürich</t>
  </si>
  <si>
    <t>BMW X5</t>
  </si>
  <si>
    <t>S = Council of Europe, 305 = CH</t>
  </si>
  <si>
    <t>Dübendorf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</si>
</sst>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1" fontId="1" fillId="4" borderId="5" xfId="0" applyNumberFormat="1" applyFont="1" applyFill="1" applyBorder="1" applyAlignment="1">
      <alignment vertical="center"/>
    </xf>
    <xf numFmtId="49" fontId="1" fillId="6" borderId="5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AB21" sqref="AB2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6" t="s">
        <v>28</v>
      </c>
      <c r="E5" s="76"/>
      <c r="F5" s="76" t="s">
        <v>29</v>
      </c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95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84</v>
      </c>
      <c r="V6" s="29" t="s">
        <v>90</v>
      </c>
    </row>
    <row r="7" spans="1:22" x14ac:dyDescent="0.25">
      <c r="A7" s="62">
        <v>3</v>
      </c>
      <c r="B7" s="8" t="s">
        <v>33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85</v>
      </c>
      <c r="V7" s="29" t="s">
        <v>91</v>
      </c>
    </row>
    <row r="8" spans="1:22" x14ac:dyDescent="0.25">
      <c r="A8" s="62">
        <v>4</v>
      </c>
      <c r="B8" s="8" t="s">
        <v>32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86</v>
      </c>
      <c r="V8" s="29" t="s">
        <v>92</v>
      </c>
    </row>
    <row r="9" spans="1:22" x14ac:dyDescent="0.25">
      <c r="A9" s="62">
        <v>5</v>
      </c>
      <c r="B9" s="8" t="s">
        <v>56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87</v>
      </c>
      <c r="V9" s="29" t="s">
        <v>93</v>
      </c>
    </row>
    <row r="10" spans="1:22" x14ac:dyDescent="0.25">
      <c r="A10" s="62">
        <v>6</v>
      </c>
      <c r="B10" s="8" t="s">
        <v>30</v>
      </c>
      <c r="C10" s="61">
        <v>10</v>
      </c>
      <c r="D10" s="78" t="s">
        <v>96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88</v>
      </c>
      <c r="V10" s="29" t="s">
        <v>93</v>
      </c>
    </row>
    <row r="11" spans="1:22" x14ac:dyDescent="0.25">
      <c r="A11" s="62">
        <v>7</v>
      </c>
      <c r="B11" s="8" t="s">
        <v>45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89</v>
      </c>
      <c r="V11" s="29" t="s">
        <v>94</v>
      </c>
    </row>
    <row r="12" spans="1:22" x14ac:dyDescent="0.25">
      <c r="A12" s="62">
        <v>8</v>
      </c>
      <c r="B12" s="8" t="s">
        <v>34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89</v>
      </c>
      <c r="V12" s="29" t="s">
        <v>94</v>
      </c>
    </row>
    <row r="13" spans="1:22" x14ac:dyDescent="0.25">
      <c r="A13" s="62">
        <v>9</v>
      </c>
      <c r="B13" s="8" t="s">
        <v>52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44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60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43</v>
      </c>
      <c r="C19" s="61">
        <v>10</v>
      </c>
      <c r="D19" s="26" t="s">
        <v>97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39</v>
      </c>
      <c r="C20" s="61">
        <v>10</v>
      </c>
      <c r="D20" s="26" t="s">
        <v>98</v>
      </c>
      <c r="E20" s="26" t="s">
        <v>99</v>
      </c>
      <c r="F20" s="26" t="s">
        <v>100</v>
      </c>
      <c r="G20" s="26" t="s">
        <v>71</v>
      </c>
      <c r="H20" s="26" t="s">
        <v>54</v>
      </c>
      <c r="I20" s="26" t="s">
        <v>73</v>
      </c>
      <c r="J20" s="26" t="s">
        <v>40</v>
      </c>
      <c r="K20" s="26" t="s">
        <v>41</v>
      </c>
      <c r="L20" s="26" t="s">
        <v>101</v>
      </c>
      <c r="M20" s="26" t="s">
        <v>102</v>
      </c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63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61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47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57</v>
      </c>
      <c r="C24" s="61">
        <v>8</v>
      </c>
      <c r="D24" s="26" t="s">
        <v>103</v>
      </c>
      <c r="E24" s="26" t="s">
        <v>58</v>
      </c>
      <c r="F24" s="26" t="s">
        <v>75</v>
      </c>
      <c r="G24" s="26" t="s">
        <v>104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79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68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46</v>
      </c>
      <c r="C27" s="61">
        <v>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55</v>
      </c>
      <c r="C28" s="61">
        <v>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53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35</v>
      </c>
      <c r="C30" s="61">
        <v>4</v>
      </c>
      <c r="D30" s="26" t="s">
        <v>36</v>
      </c>
      <c r="E30" s="26" t="s">
        <v>44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80</v>
      </c>
      <c r="C31" s="61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64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48</v>
      </c>
      <c r="C33" s="61">
        <v>3</v>
      </c>
      <c r="D33" s="45" t="s">
        <v>49</v>
      </c>
      <c r="E33" s="45" t="s">
        <v>50</v>
      </c>
      <c r="F33" s="76" t="s">
        <v>51</v>
      </c>
      <c r="G33" s="4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65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37</v>
      </c>
      <c r="C35" s="61">
        <v>2</v>
      </c>
      <c r="D35" s="26">
        <v>39</v>
      </c>
      <c r="E35" s="26">
        <v>750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105</v>
      </c>
      <c r="C36" s="61">
        <v>2</v>
      </c>
      <c r="D36" s="26" t="s">
        <v>106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3" t="s">
        <v>83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77</v>
      </c>
      <c r="C38" s="61">
        <v>1</v>
      </c>
      <c r="D38" s="26">
        <v>34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107</v>
      </c>
      <c r="C39" s="61">
        <v>1</v>
      </c>
      <c r="D39" s="26">
        <v>7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66</v>
      </c>
      <c r="C40" s="61">
        <v>1</v>
      </c>
      <c r="D40" s="26" t="s">
        <v>67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108</v>
      </c>
      <c r="C41" s="61">
        <v>1</v>
      </c>
      <c r="D41" s="26" t="s">
        <v>109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3" t="s">
        <v>81</v>
      </c>
      <c r="C42" s="61">
        <v>1</v>
      </c>
      <c r="D42" s="78" t="s">
        <v>82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3" t="s">
        <v>110</v>
      </c>
      <c r="C43" s="61">
        <v>1</v>
      </c>
      <c r="D43" s="26" t="s">
        <v>111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3" t="s">
        <v>112</v>
      </c>
      <c r="C44" s="61">
        <v>1</v>
      </c>
      <c r="D44" s="26" t="s">
        <v>113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19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4:G44">
    <sortCondition descending="1" ref="C24:C44"/>
  </sortState>
  <conditionalFormatting sqref="C5:C44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A38" sqref="A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69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70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 t="s">
        <v>28</v>
      </c>
      <c r="E5" s="76"/>
      <c r="F5" s="76" t="s">
        <v>29</v>
      </c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33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45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56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34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30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61</v>
      </c>
      <c r="C12" s="31">
        <v>9</v>
      </c>
      <c r="D12" s="45"/>
      <c r="E12" s="45"/>
      <c r="F12" s="45"/>
      <c r="G12" s="45"/>
      <c r="H12" s="45"/>
      <c r="I12" s="77"/>
      <c r="J12" s="62">
        <v>8</v>
      </c>
      <c r="K12" s="8" t="s">
        <v>52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47</v>
      </c>
      <c r="C13" s="31">
        <v>7</v>
      </c>
      <c r="D13" s="45"/>
      <c r="E13" s="45"/>
      <c r="F13" s="45"/>
      <c r="G13" s="45"/>
      <c r="H13" s="45"/>
      <c r="I13" s="77"/>
      <c r="J13" s="62">
        <v>9</v>
      </c>
      <c r="K13" s="8" t="s">
        <v>34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63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31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43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62</v>
      </c>
      <c r="L15" s="31">
        <v>10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52</v>
      </c>
      <c r="C16" s="31">
        <v>6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7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45</v>
      </c>
      <c r="C17" s="31">
        <v>5</v>
      </c>
      <c r="D17" s="45"/>
      <c r="E17" s="45"/>
      <c r="F17" s="45"/>
      <c r="G17" s="45"/>
      <c r="H17" s="45"/>
      <c r="I17" s="77"/>
      <c r="J17" s="62">
        <v>13</v>
      </c>
      <c r="K17" s="8" t="s">
        <v>60</v>
      </c>
      <c r="L17" s="31">
        <v>6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46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54</v>
      </c>
      <c r="L18" s="31">
        <v>6</v>
      </c>
      <c r="M18" s="45"/>
      <c r="N18" s="45"/>
      <c r="O18" s="45"/>
      <c r="P18" s="45"/>
      <c r="Q18" s="45"/>
    </row>
    <row r="19" spans="1:17" x14ac:dyDescent="0.25">
      <c r="A19" s="62">
        <v>15</v>
      </c>
      <c r="B19" s="8" t="s">
        <v>35</v>
      </c>
      <c r="C19" s="31">
        <v>3</v>
      </c>
      <c r="D19" s="45" t="s">
        <v>36</v>
      </c>
      <c r="E19" s="45"/>
      <c r="F19" s="45"/>
      <c r="G19" s="45"/>
      <c r="H19" s="45"/>
      <c r="I19" s="77"/>
      <c r="J19" s="62">
        <v>15</v>
      </c>
      <c r="K19" s="8" t="s">
        <v>39</v>
      </c>
      <c r="L19" s="31">
        <v>4</v>
      </c>
      <c r="M19" s="45" t="s">
        <v>72</v>
      </c>
      <c r="N19" s="45" t="s">
        <v>54</v>
      </c>
      <c r="O19" s="45" t="s">
        <v>73</v>
      </c>
      <c r="P19" s="45" t="s">
        <v>71</v>
      </c>
      <c r="Q19" s="45"/>
    </row>
    <row r="20" spans="1:17" x14ac:dyDescent="0.25">
      <c r="A20" s="62">
        <v>16</v>
      </c>
      <c r="B20" s="8" t="s">
        <v>39</v>
      </c>
      <c r="C20" s="31">
        <v>3</v>
      </c>
      <c r="D20" s="45" t="s">
        <v>40</v>
      </c>
      <c r="E20" s="45" t="s">
        <v>41</v>
      </c>
      <c r="F20" s="45" t="s">
        <v>42</v>
      </c>
      <c r="G20" s="45"/>
      <c r="H20" s="45"/>
      <c r="I20" s="77"/>
      <c r="J20" s="62">
        <v>16</v>
      </c>
      <c r="K20" s="8" t="s">
        <v>43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44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63</v>
      </c>
      <c r="L21" s="31">
        <v>4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48</v>
      </c>
      <c r="C22" s="31">
        <v>3</v>
      </c>
      <c r="D22" s="45" t="s">
        <v>49</v>
      </c>
      <c r="E22" s="45" t="s">
        <v>50</v>
      </c>
      <c r="F22" s="76" t="s">
        <v>51</v>
      </c>
      <c r="G22" s="45"/>
      <c r="H22" s="45"/>
      <c r="I22" s="77"/>
      <c r="J22" s="62">
        <v>18</v>
      </c>
      <c r="K22" s="8" t="s">
        <v>57</v>
      </c>
      <c r="L22" s="31">
        <v>3</v>
      </c>
      <c r="M22" s="45" t="s">
        <v>74</v>
      </c>
      <c r="N22" s="45" t="s">
        <v>75</v>
      </c>
      <c r="O22" s="45"/>
      <c r="P22" s="45"/>
      <c r="Q22" s="45"/>
    </row>
    <row r="23" spans="1:17" x14ac:dyDescent="0.25">
      <c r="A23" s="62">
        <v>19</v>
      </c>
      <c r="B23" s="8" t="s">
        <v>53</v>
      </c>
      <c r="C23" s="31">
        <v>3</v>
      </c>
      <c r="D23" s="45"/>
      <c r="E23" s="45"/>
      <c r="F23" s="45"/>
      <c r="G23" s="45"/>
      <c r="H23" s="45"/>
      <c r="I23" s="77"/>
      <c r="J23" s="62">
        <v>19</v>
      </c>
      <c r="K23" s="8" t="s">
        <v>61</v>
      </c>
      <c r="L23" s="31">
        <v>3</v>
      </c>
      <c r="M23" s="45"/>
      <c r="N23" s="45"/>
      <c r="O23" s="45"/>
      <c r="P23" s="45"/>
      <c r="Q23" s="45"/>
    </row>
    <row r="24" spans="1:17" x14ac:dyDescent="0.25">
      <c r="A24" s="62">
        <v>20</v>
      </c>
      <c r="B24" s="8" t="s">
        <v>56</v>
      </c>
      <c r="C24" s="31">
        <v>3</v>
      </c>
      <c r="D24" s="45"/>
      <c r="E24" s="45"/>
      <c r="F24" s="45"/>
      <c r="G24" s="45"/>
      <c r="H24" s="45"/>
      <c r="I24" s="77"/>
      <c r="J24" s="62">
        <v>20</v>
      </c>
      <c r="K24" s="8" t="s">
        <v>79</v>
      </c>
      <c r="L24" s="31">
        <v>3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57</v>
      </c>
      <c r="C25" s="31">
        <v>3</v>
      </c>
      <c r="D25" s="45" t="s">
        <v>58</v>
      </c>
      <c r="E25" s="45" t="s">
        <v>59</v>
      </c>
      <c r="F25" s="45"/>
      <c r="G25" s="45"/>
      <c r="H25" s="45"/>
      <c r="I25" s="77"/>
      <c r="J25" s="62">
        <v>21</v>
      </c>
      <c r="K25" s="8" t="s">
        <v>80</v>
      </c>
      <c r="L25" s="31">
        <v>3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54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68</v>
      </c>
      <c r="L26" s="31">
        <v>3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55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64</v>
      </c>
      <c r="L27" s="31">
        <v>2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60</v>
      </c>
      <c r="C28" s="31">
        <v>2</v>
      </c>
      <c r="D28" s="45"/>
      <c r="E28" s="45"/>
      <c r="F28" s="45"/>
      <c r="G28" s="45"/>
      <c r="H28" s="45"/>
      <c r="I28" s="77"/>
      <c r="J28" s="62">
        <v>24</v>
      </c>
      <c r="K28" s="8" t="s">
        <v>55</v>
      </c>
      <c r="L28" s="31">
        <v>2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62</v>
      </c>
      <c r="C29" s="31">
        <v>2</v>
      </c>
      <c r="D29" s="45"/>
      <c r="E29" s="45"/>
      <c r="F29" s="45"/>
      <c r="G29" s="45"/>
      <c r="H29" s="45"/>
      <c r="I29" s="77"/>
      <c r="J29" s="62">
        <v>25</v>
      </c>
      <c r="K29" s="8" t="s">
        <v>47</v>
      </c>
      <c r="L29" s="31">
        <v>2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65</v>
      </c>
      <c r="C30" s="31">
        <v>2</v>
      </c>
      <c r="D30" s="45"/>
      <c r="E30" s="45"/>
      <c r="F30" s="45"/>
      <c r="G30" s="45"/>
      <c r="H30" s="45"/>
      <c r="I30" s="77"/>
      <c r="J30" s="62">
        <v>26</v>
      </c>
      <c r="K30" s="83" t="s">
        <v>83</v>
      </c>
      <c r="L30" s="31">
        <v>2</v>
      </c>
      <c r="M30" s="80"/>
      <c r="N30" s="45"/>
      <c r="O30" s="45"/>
      <c r="P30" s="45"/>
      <c r="Q30" s="45"/>
    </row>
    <row r="31" spans="1:17" x14ac:dyDescent="0.25">
      <c r="A31" s="62">
        <v>27</v>
      </c>
      <c r="B31" s="8" t="s">
        <v>37</v>
      </c>
      <c r="C31" s="31">
        <v>1</v>
      </c>
      <c r="D31" s="45" t="s">
        <v>38</v>
      </c>
      <c r="E31" s="45"/>
      <c r="F31" s="45"/>
      <c r="G31" s="45"/>
      <c r="H31" s="45"/>
      <c r="I31" s="77"/>
      <c r="J31" s="62">
        <v>27</v>
      </c>
      <c r="K31" s="8" t="s">
        <v>37</v>
      </c>
      <c r="L31" s="31">
        <v>1</v>
      </c>
      <c r="M31" s="45" t="s">
        <v>76</v>
      </c>
      <c r="N31" s="45"/>
      <c r="O31" s="45"/>
      <c r="P31" s="45"/>
      <c r="Q31" s="45"/>
    </row>
    <row r="32" spans="1:17" x14ac:dyDescent="0.25">
      <c r="A32" s="62">
        <v>28</v>
      </c>
      <c r="B32" s="8" t="s">
        <v>64</v>
      </c>
      <c r="C32" s="31">
        <v>1</v>
      </c>
      <c r="D32" s="45"/>
      <c r="E32" s="45"/>
      <c r="F32" s="45"/>
      <c r="G32" s="45"/>
      <c r="H32" s="45"/>
      <c r="I32" s="77"/>
      <c r="J32" s="62">
        <v>28</v>
      </c>
      <c r="K32" s="8" t="s">
        <v>77</v>
      </c>
      <c r="L32" s="31">
        <v>1</v>
      </c>
      <c r="M32" s="45" t="s">
        <v>78</v>
      </c>
      <c r="N32" s="45"/>
      <c r="O32" s="45"/>
      <c r="P32" s="45"/>
      <c r="Q32" s="45"/>
    </row>
    <row r="33" spans="1:17" x14ac:dyDescent="0.25">
      <c r="A33" s="62">
        <v>29</v>
      </c>
      <c r="B33" s="8" t="s">
        <v>66</v>
      </c>
      <c r="C33" s="31">
        <v>1</v>
      </c>
      <c r="D33" s="80" t="s">
        <v>67</v>
      </c>
      <c r="E33" s="45"/>
      <c r="F33" s="45"/>
      <c r="G33" s="45"/>
      <c r="H33" s="45"/>
      <c r="I33" s="77"/>
      <c r="J33" s="62">
        <v>29</v>
      </c>
      <c r="K33" s="8" t="s">
        <v>53</v>
      </c>
      <c r="L33" s="31">
        <v>1</v>
      </c>
      <c r="M33" s="45"/>
      <c r="N33" s="45"/>
      <c r="O33" s="45"/>
      <c r="P33" s="45"/>
      <c r="Q33" s="45"/>
    </row>
    <row r="34" spans="1:17" x14ac:dyDescent="0.25">
      <c r="A34" s="62">
        <v>30</v>
      </c>
      <c r="B34" s="8" t="s">
        <v>68</v>
      </c>
      <c r="C34" s="31">
        <v>1</v>
      </c>
      <c r="D34" s="45"/>
      <c r="E34" s="45"/>
      <c r="F34" s="45"/>
      <c r="G34" s="45"/>
      <c r="H34" s="45"/>
      <c r="I34" s="77"/>
      <c r="J34" s="81">
        <v>30</v>
      </c>
      <c r="K34" s="82" t="s">
        <v>81</v>
      </c>
      <c r="L34" s="31">
        <v>1</v>
      </c>
      <c r="M34" s="78" t="s">
        <v>82</v>
      </c>
      <c r="N34" s="45"/>
      <c r="O34" s="45"/>
      <c r="P34" s="45"/>
      <c r="Q34" s="45"/>
    </row>
    <row r="35" spans="1:17" x14ac:dyDescent="0.25">
      <c r="A35" s="9"/>
      <c r="B35" s="9"/>
      <c r="C35" s="10"/>
      <c r="D35" s="45"/>
      <c r="E35" s="45"/>
      <c r="F35" s="45"/>
      <c r="G35" s="45"/>
      <c r="H35" s="45"/>
      <c r="I35" s="77"/>
      <c r="J35" s="9"/>
      <c r="K35" s="9"/>
      <c r="L35" s="10"/>
      <c r="M35" s="45"/>
      <c r="N35" s="45"/>
      <c r="O35" s="45"/>
      <c r="P35" s="45"/>
      <c r="Q35" s="45"/>
    </row>
    <row r="36" spans="1:17" s="2" customFormat="1" x14ac:dyDescent="0.25">
      <c r="A36" s="57" t="s">
        <v>8</v>
      </c>
      <c r="B36" s="58"/>
      <c r="C36" s="59">
        <f>COUNTIF(C5:C34,"&gt;0")</f>
        <v>30</v>
      </c>
      <c r="D36" s="45"/>
      <c r="E36" s="45"/>
      <c r="F36" s="45"/>
      <c r="G36" s="45"/>
      <c r="H36" s="45"/>
      <c r="I36" s="77"/>
      <c r="J36" s="57" t="s">
        <v>8</v>
      </c>
      <c r="K36" s="58"/>
      <c r="L36" s="59">
        <f>COUNTIF(L5:L33,"&gt;0")</f>
        <v>29</v>
      </c>
      <c r="M36" s="45"/>
      <c r="N36" s="45"/>
      <c r="O36" s="45"/>
      <c r="P36" s="45"/>
      <c r="Q36" s="45"/>
    </row>
    <row r="37" spans="1:17" s="2" customFormat="1" x14ac:dyDescent="0.25">
      <c r="A37" s="53" t="s">
        <v>7</v>
      </c>
      <c r="B37" s="54"/>
      <c r="C37" s="55">
        <f>COUNTIF(C5:C34,"&gt;9")</f>
        <v>7</v>
      </c>
      <c r="D37" s="45"/>
      <c r="E37" s="45"/>
      <c r="F37" s="45"/>
      <c r="G37" s="45"/>
      <c r="H37" s="45"/>
      <c r="I37" s="77"/>
      <c r="J37" s="53" t="s">
        <v>7</v>
      </c>
      <c r="K37" s="54"/>
      <c r="L37" s="55">
        <f>COUNTIF(L5:L33,"&gt;9")</f>
        <v>11</v>
      </c>
      <c r="M37" s="45"/>
      <c r="N37" s="45"/>
      <c r="O37" s="45"/>
      <c r="P37" s="45"/>
      <c r="Q37" s="45"/>
    </row>
    <row r="38" spans="1:17" ht="12" x14ac:dyDescent="0.25">
      <c r="A38" s="6"/>
      <c r="B38" s="6"/>
      <c r="C38" s="32"/>
    </row>
  </sheetData>
  <sortState ref="K16:P34">
    <sortCondition descending="1" ref="L16:L34"/>
  </sortState>
  <conditionalFormatting sqref="C5:C34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L34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0" sqref="E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69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4" t="s">
        <v>114</v>
      </c>
      <c r="B6" s="11" t="s">
        <v>0</v>
      </c>
      <c r="C6" s="41" t="s">
        <v>28</v>
      </c>
      <c r="D6" s="41" t="s">
        <v>115</v>
      </c>
      <c r="E6" s="11" t="s">
        <v>116</v>
      </c>
      <c r="F6" s="11" t="s">
        <v>117</v>
      </c>
    </row>
    <row r="7" spans="1:6" s="39" customFormat="1" ht="12" x14ac:dyDescent="0.25">
      <c r="A7" s="84" t="s">
        <v>90</v>
      </c>
      <c r="B7" s="11" t="s">
        <v>0</v>
      </c>
      <c r="C7" s="41" t="s">
        <v>29</v>
      </c>
      <c r="D7" s="41" t="s">
        <v>118</v>
      </c>
      <c r="E7" s="11" t="s">
        <v>119</v>
      </c>
      <c r="F7" s="11" t="s">
        <v>120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4" t="s">
        <v>114</v>
      </c>
      <c r="B13" s="11" t="s">
        <v>30</v>
      </c>
      <c r="C13" s="41" t="s">
        <v>96</v>
      </c>
      <c r="D13" s="41" t="s">
        <v>121</v>
      </c>
      <c r="E13" s="11" t="s">
        <v>122</v>
      </c>
      <c r="F13" s="11" t="s">
        <v>123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2016-12-25T12:45:25Z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