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4" i="15" l="1"/>
  <c r="L33" i="15"/>
  <c r="C37" i="15" l="1"/>
  <c r="C36" i="15"/>
  <c r="C47" i="1" l="1"/>
  <c r="C46" i="1"/>
</calcChain>
</file>

<file path=xl/sharedStrings.xml><?xml version="1.0" encoding="utf-8"?>
<sst xmlns="http://schemas.openxmlformats.org/spreadsheetml/2006/main" count="229" uniqueCount="129">
  <si>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</si>
  <si>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</si>
  <si>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</si>
  <si>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</si>
  <si>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</si>
  <si>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</si>
  <si>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</si>
  <si>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</si>
  <si>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</si>
  <si>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</si>
  <si>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</si>
  <si>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</si>
  <si>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</si>
  <si>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</si>
  <si>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</si>
  <si>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</si>
  <si>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</si>
  <si>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</si>
  <si>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</si>
  <si>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</si>
  <si>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</si>
  <si>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</si>
  <si>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</si>
  <si>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</si>
  <si>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</si>
  <si>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</si>
  <si>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</si>
  <si>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</si>
  <si>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31</t>
  </si>
  <si>
    <t>11</t>
  </si>
  <si>
    <t>Bridge near Zürich, 03.10.2016, 12.20 - 13.05</t>
  </si>
  <si>
    <t>A</t>
  </si>
  <si>
    <t>I</t>
  </si>
  <si>
    <t>F</t>
  </si>
  <si>
    <t>PL</t>
  </si>
  <si>
    <t>HR</t>
  </si>
  <si>
    <t>SB</t>
  </si>
  <si>
    <t>VZ</t>
  </si>
  <si>
    <t>SRB</t>
  </si>
  <si>
    <t>KG(2)</t>
  </si>
  <si>
    <t>KS</t>
  </si>
  <si>
    <t>BG</t>
  </si>
  <si>
    <t>NL</t>
  </si>
  <si>
    <t>FL</t>
  </si>
  <si>
    <t>FIN</t>
  </si>
  <si>
    <t>CZ</t>
  </si>
  <si>
    <t>export</t>
  </si>
  <si>
    <t>E</t>
  </si>
  <si>
    <t>B</t>
  </si>
  <si>
    <t>BY</t>
  </si>
  <si>
    <t>7</t>
  </si>
  <si>
    <t>5</t>
  </si>
  <si>
    <t>MK</t>
  </si>
  <si>
    <t>KU(2)</t>
  </si>
  <si>
    <t>RA(2)</t>
  </si>
  <si>
    <t>PP</t>
  </si>
  <si>
    <t>SK</t>
  </si>
  <si>
    <t>TR</t>
  </si>
  <si>
    <t>06</t>
  </si>
  <si>
    <t>LT</t>
  </si>
  <si>
    <t>H</t>
  </si>
  <si>
    <t>GB</t>
  </si>
  <si>
    <t>P</t>
  </si>
  <si>
    <t>BIH</t>
  </si>
  <si>
    <t>RO</t>
  </si>
  <si>
    <t>N</t>
  </si>
  <si>
    <t>DP</t>
  </si>
  <si>
    <t>DJ</t>
  </si>
  <si>
    <t>JK</t>
  </si>
  <si>
    <t>L</t>
  </si>
  <si>
    <t>EST</t>
  </si>
  <si>
    <t>LOGBOOK 2016 - WEEK 40</t>
  </si>
  <si>
    <t>S</t>
  </si>
  <si>
    <t>GR</t>
  </si>
  <si>
    <t>IM</t>
  </si>
  <si>
    <t>PI</t>
  </si>
  <si>
    <t>RUS</t>
  </si>
  <si>
    <t>777</t>
  </si>
  <si>
    <t>77 (mc)</t>
  </si>
  <si>
    <t>UA</t>
  </si>
  <si>
    <t>AI</t>
  </si>
  <si>
    <t>ZG(3)</t>
  </si>
  <si>
    <t>SLO</t>
  </si>
  <si>
    <t>DK</t>
  </si>
  <si>
    <t>SCO</t>
  </si>
  <si>
    <t>SJ</t>
  </si>
  <si>
    <t>MC</t>
  </si>
  <si>
    <t>V</t>
  </si>
  <si>
    <t>AL</t>
  </si>
  <si>
    <t>AA</t>
  </si>
  <si>
    <t>0 29-300</t>
  </si>
  <si>
    <t>CDBE 75-73</t>
  </si>
  <si>
    <t>M 1700U</t>
  </si>
  <si>
    <t>BGL 434C</t>
  </si>
  <si>
    <t>AMC</t>
  </si>
  <si>
    <t>LV</t>
  </si>
  <si>
    <t>BG(2)</t>
  </si>
  <si>
    <t>NP</t>
  </si>
  <si>
    <t>KV</t>
  </si>
  <si>
    <t>PN</t>
  </si>
  <si>
    <t>34(2)</t>
  </si>
  <si>
    <t>VZ(2)</t>
  </si>
  <si>
    <t>IAE/P(2)</t>
  </si>
  <si>
    <t>77(mc)</t>
  </si>
  <si>
    <t>BC(2)</t>
  </si>
  <si>
    <t>KU(3)</t>
  </si>
  <si>
    <t>SK(2)</t>
  </si>
  <si>
    <t>SR</t>
  </si>
  <si>
    <t>7(3)</t>
  </si>
  <si>
    <t>IRL</t>
  </si>
  <si>
    <t>KE</t>
  </si>
  <si>
    <t>MD</t>
  </si>
  <si>
    <t>VI</t>
  </si>
  <si>
    <t>34</t>
  </si>
  <si>
    <t>36</t>
  </si>
  <si>
    <t>37</t>
  </si>
  <si>
    <t>40</t>
  </si>
  <si>
    <t>12</t>
  </si>
  <si>
    <t>16</t>
  </si>
  <si>
    <t>13</t>
  </si>
  <si>
    <t>1</t>
  </si>
  <si>
    <t>VW</t>
  </si>
  <si>
    <t>73 = Russia</t>
  </si>
  <si>
    <t>Zürich City</t>
  </si>
  <si>
    <t>BMW X3</t>
  </si>
  <si>
    <t>29 = China</t>
  </si>
  <si>
    <t>Hotel Ibis Winterthur</t>
  </si>
  <si>
    <t>M</t>
  </si>
  <si>
    <t>P-03249/16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</si>
</sst>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zoomScale="90" zoomScaleNormal="90" workbookViewId="0">
      <selection activeCell="V20" sqref="V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71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91</v>
      </c>
      <c r="E5" s="78"/>
      <c r="F5" s="78"/>
      <c r="G5" s="78"/>
      <c r="H5" s="78"/>
      <c r="I5" s="78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90</v>
      </c>
      <c r="E6" s="78"/>
      <c r="F6" s="78" t="s">
        <v>92</v>
      </c>
      <c r="G6" s="78"/>
      <c r="H6" s="78" t="s">
        <v>93</v>
      </c>
      <c r="I6" s="78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29</v>
      </c>
    </row>
    <row r="7" spans="1:22" x14ac:dyDescent="0.25">
      <c r="A7" s="62">
        <v>3</v>
      </c>
      <c r="B7" s="8" t="s">
        <v>34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113</v>
      </c>
      <c r="V7" s="29" t="s">
        <v>29</v>
      </c>
    </row>
    <row r="8" spans="1:22" x14ac:dyDescent="0.25">
      <c r="A8" s="62">
        <v>4</v>
      </c>
      <c r="B8" s="8" t="s">
        <v>31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114</v>
      </c>
      <c r="V8" s="29" t="s">
        <v>117</v>
      </c>
    </row>
    <row r="9" spans="1:22" x14ac:dyDescent="0.25">
      <c r="A9" s="62">
        <v>5</v>
      </c>
      <c r="B9" s="8" t="s">
        <v>32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115</v>
      </c>
      <c r="V9" s="29" t="s">
        <v>117</v>
      </c>
    </row>
    <row r="10" spans="1:22" x14ac:dyDescent="0.25">
      <c r="A10" s="62">
        <v>6</v>
      </c>
      <c r="B10" s="8" t="s">
        <v>33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115</v>
      </c>
      <c r="V10" s="29" t="s">
        <v>119</v>
      </c>
    </row>
    <row r="11" spans="1:22" x14ac:dyDescent="0.25">
      <c r="A11" s="62">
        <v>7</v>
      </c>
      <c r="B11" s="8" t="s">
        <v>56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116</v>
      </c>
      <c r="V11" s="29" t="s">
        <v>118</v>
      </c>
    </row>
    <row r="12" spans="1:22" x14ac:dyDescent="0.25">
      <c r="A12" s="62">
        <v>8</v>
      </c>
      <c r="B12" s="8" t="s">
        <v>43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116</v>
      </c>
      <c r="V12" s="29" t="s">
        <v>118</v>
      </c>
    </row>
    <row r="13" spans="1:22" x14ac:dyDescent="0.25">
      <c r="A13" s="62">
        <v>9</v>
      </c>
      <c r="B13" s="8" t="s">
        <v>45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60</v>
      </c>
      <c r="C14" s="61">
        <v>10</v>
      </c>
      <c r="D14" s="78" t="s">
        <v>128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64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42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59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41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47</v>
      </c>
      <c r="C19" s="61">
        <v>10</v>
      </c>
      <c r="D19" s="26" t="s">
        <v>48</v>
      </c>
      <c r="E19" s="26" t="s">
        <v>127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61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52</v>
      </c>
      <c r="C21" s="61">
        <v>9</v>
      </c>
      <c r="D21" s="26" t="s">
        <v>105</v>
      </c>
      <c r="E21" s="26" t="s">
        <v>54</v>
      </c>
      <c r="F21" s="26" t="s">
        <v>106</v>
      </c>
      <c r="G21" s="26" t="s">
        <v>55</v>
      </c>
      <c r="H21" s="26" t="s">
        <v>107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82</v>
      </c>
      <c r="C22" s="61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38</v>
      </c>
      <c r="C23" s="61">
        <v>8</v>
      </c>
      <c r="D23" s="26" t="s">
        <v>96</v>
      </c>
      <c r="E23" s="26" t="s">
        <v>39</v>
      </c>
      <c r="F23" s="26" t="s">
        <v>97</v>
      </c>
      <c r="G23" s="26" t="s">
        <v>98</v>
      </c>
      <c r="H23" s="26" t="s">
        <v>40</v>
      </c>
      <c r="I23" s="26" t="s">
        <v>99</v>
      </c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48</v>
      </c>
      <c r="C24" s="61">
        <v>7</v>
      </c>
      <c r="D24" s="81" t="s">
        <v>94</v>
      </c>
      <c r="E24" s="82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69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72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35</v>
      </c>
      <c r="C27" s="61">
        <v>6</v>
      </c>
      <c r="D27" s="26" t="s">
        <v>81</v>
      </c>
      <c r="E27" s="26" t="s">
        <v>101</v>
      </c>
      <c r="F27" s="26" t="s">
        <v>36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62</v>
      </c>
      <c r="C28" s="61">
        <v>6</v>
      </c>
      <c r="D28" s="26" t="s">
        <v>112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63</v>
      </c>
      <c r="C29" s="61">
        <v>5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57</v>
      </c>
      <c r="C30" s="61">
        <v>5</v>
      </c>
      <c r="D30" s="26" t="s">
        <v>100</v>
      </c>
      <c r="E30" s="28" t="s">
        <v>58</v>
      </c>
      <c r="F30" s="26">
        <v>16</v>
      </c>
      <c r="G30" s="26">
        <v>38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83</v>
      </c>
      <c r="C31" s="61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73</v>
      </c>
      <c r="C32" s="61">
        <v>4</v>
      </c>
      <c r="D32" s="26" t="s">
        <v>74</v>
      </c>
      <c r="E32" s="26" t="s">
        <v>75</v>
      </c>
      <c r="F32" s="26" t="s">
        <v>102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76</v>
      </c>
      <c r="C33" s="61">
        <v>4</v>
      </c>
      <c r="D33" s="26">
        <v>50</v>
      </c>
      <c r="E33" s="26">
        <v>177</v>
      </c>
      <c r="F33" s="26">
        <v>777</v>
      </c>
      <c r="G33" s="78" t="s">
        <v>103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49</v>
      </c>
      <c r="C34" s="61">
        <v>4</v>
      </c>
      <c r="D34" s="26" t="s">
        <v>108</v>
      </c>
      <c r="E34" s="26">
        <v>5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79</v>
      </c>
      <c r="C35" s="61">
        <v>3</v>
      </c>
      <c r="D35" s="26" t="s">
        <v>104</v>
      </c>
      <c r="E35" s="26" t="s">
        <v>80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65</v>
      </c>
      <c r="C36" s="61">
        <v>3</v>
      </c>
      <c r="D36" s="26" t="s">
        <v>66</v>
      </c>
      <c r="E36" s="26" t="s">
        <v>67</v>
      </c>
      <c r="F36" s="26" t="s">
        <v>68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44</v>
      </c>
      <c r="C37" s="61">
        <v>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95</v>
      </c>
      <c r="C38" s="61">
        <v>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70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109</v>
      </c>
      <c r="C40" s="61">
        <v>1</v>
      </c>
      <c r="D40" s="26" t="s">
        <v>110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111</v>
      </c>
      <c r="C41" s="61">
        <v>1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84</v>
      </c>
      <c r="C42" s="61">
        <v>1</v>
      </c>
      <c r="D42" s="26" t="s">
        <v>85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86</v>
      </c>
      <c r="C43" s="61">
        <v>1</v>
      </c>
      <c r="D43" s="78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62">
        <v>40</v>
      </c>
      <c r="B44" s="80" t="s">
        <v>88</v>
      </c>
      <c r="C44" s="61">
        <v>1</v>
      </c>
      <c r="D44" s="26" t="s">
        <v>89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x14ac:dyDescent="0.25">
      <c r="A45" s="9"/>
      <c r="B45" s="9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s="2" customFormat="1" x14ac:dyDescent="0.25">
      <c r="A46" s="57" t="s">
        <v>8</v>
      </c>
      <c r="B46" s="58"/>
      <c r="C46" s="59">
        <f>COUNTIF(C5:C44,"&gt;0")</f>
        <v>40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x14ac:dyDescent="0.25">
      <c r="A47" s="53" t="s">
        <v>7</v>
      </c>
      <c r="B47" s="54"/>
      <c r="C47" s="55">
        <f>COUNTIF(C5:C44,"&gt;9")</f>
        <v>16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9" spans="1:1" x14ac:dyDescent="0.25">
      <c r="A49" s="2" t="s">
        <v>24</v>
      </c>
    </row>
  </sheetData>
  <sortState ref="B21:I43">
    <sortCondition descending="1" ref="C21:C43"/>
  </sortState>
  <mergeCells count="1">
    <mergeCell ref="D24:E24"/>
  </mergeCells>
  <conditionalFormatting sqref="C5:C44">
    <cfRule type="cellIs" dxfId="5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zoomScale="90" zoomScaleNormal="90" workbookViewId="0">
      <selection activeCell="A40" sqref="A4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9" width="7" style="6" customWidth="1"/>
    <col min="20" max="21" width="5.42578125" style="6" customWidth="1"/>
    <col min="22" max="16384" width="11.42578125" style="6"/>
  </cols>
  <sheetData>
    <row r="1" spans="1:17" s="30" customFormat="1" ht="21" x14ac:dyDescent="0.25">
      <c r="A1" s="64" t="s">
        <v>71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30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76" t="s">
        <v>90</v>
      </c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33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31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32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32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31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42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34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47</v>
      </c>
      <c r="C11" s="31">
        <v>10</v>
      </c>
      <c r="D11" s="45"/>
      <c r="E11" s="45"/>
      <c r="F11" s="45"/>
      <c r="G11" s="45"/>
      <c r="H11" s="45"/>
      <c r="I11" s="77"/>
      <c r="J11" s="62">
        <v>7</v>
      </c>
      <c r="K11" s="8" t="s">
        <v>43</v>
      </c>
      <c r="L11" s="31">
        <v>9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43</v>
      </c>
      <c r="C12" s="31">
        <v>7</v>
      </c>
      <c r="D12" s="45"/>
      <c r="E12" s="45"/>
      <c r="F12" s="45"/>
      <c r="G12" s="45"/>
      <c r="H12" s="45"/>
      <c r="I12" s="77"/>
      <c r="J12" s="62">
        <v>8</v>
      </c>
      <c r="K12" s="8" t="s">
        <v>45</v>
      </c>
      <c r="L12" s="31">
        <v>8</v>
      </c>
      <c r="M12" s="76" t="s">
        <v>46</v>
      </c>
      <c r="N12" s="45"/>
      <c r="O12" s="45"/>
      <c r="P12" s="45"/>
      <c r="Q12" s="45"/>
    </row>
    <row r="13" spans="1:17" x14ac:dyDescent="0.25">
      <c r="A13" s="62">
        <v>9</v>
      </c>
      <c r="B13" s="8" t="s">
        <v>48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56</v>
      </c>
      <c r="L13" s="31">
        <v>8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61</v>
      </c>
      <c r="C14" s="31">
        <v>6</v>
      </c>
      <c r="D14" s="45"/>
      <c r="E14" s="45"/>
      <c r="F14" s="45"/>
      <c r="G14" s="45"/>
      <c r="H14" s="45"/>
      <c r="I14" s="77"/>
      <c r="J14" s="62">
        <v>10</v>
      </c>
      <c r="K14" s="8" t="s">
        <v>60</v>
      </c>
      <c r="L14" s="31">
        <v>7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56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64</v>
      </c>
      <c r="L15" s="31">
        <v>7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64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52</v>
      </c>
      <c r="L16" s="31">
        <v>6</v>
      </c>
      <c r="M16" s="45" t="s">
        <v>53</v>
      </c>
      <c r="N16" s="45" t="s">
        <v>54</v>
      </c>
      <c r="O16" s="45" t="s">
        <v>55</v>
      </c>
      <c r="P16" s="45" t="s">
        <v>56</v>
      </c>
      <c r="Q16" s="45"/>
    </row>
    <row r="17" spans="1:17" x14ac:dyDescent="0.25">
      <c r="A17" s="62">
        <v>13</v>
      </c>
      <c r="B17" s="8" t="s">
        <v>72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61</v>
      </c>
      <c r="L17" s="31">
        <v>5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45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38</v>
      </c>
      <c r="L18" s="31">
        <v>4</v>
      </c>
      <c r="M18" s="45" t="s">
        <v>39</v>
      </c>
      <c r="N18" s="45" t="s">
        <v>40</v>
      </c>
      <c r="O18" s="45" t="s">
        <v>41</v>
      </c>
      <c r="P18" s="45"/>
      <c r="Q18" s="45"/>
    </row>
    <row r="19" spans="1:17" x14ac:dyDescent="0.25">
      <c r="A19" s="62">
        <v>15</v>
      </c>
      <c r="B19" s="8" t="s">
        <v>34</v>
      </c>
      <c r="C19" s="31">
        <v>4</v>
      </c>
      <c r="D19" s="45"/>
      <c r="E19" s="45"/>
      <c r="F19" s="45"/>
      <c r="G19" s="45"/>
      <c r="H19" s="45"/>
      <c r="I19" s="77"/>
      <c r="J19" s="62">
        <v>15</v>
      </c>
      <c r="K19" s="8" t="s">
        <v>47</v>
      </c>
      <c r="L19" s="31">
        <v>4</v>
      </c>
      <c r="M19" s="45" t="s">
        <v>48</v>
      </c>
      <c r="N19" s="45"/>
      <c r="O19" s="45"/>
      <c r="P19" s="45"/>
      <c r="Q19" s="45"/>
    </row>
    <row r="20" spans="1:17" x14ac:dyDescent="0.25">
      <c r="A20" s="62">
        <v>16</v>
      </c>
      <c r="B20" s="8" t="s">
        <v>60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59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35</v>
      </c>
      <c r="C21" s="31">
        <v>3</v>
      </c>
      <c r="D21" s="45" t="s">
        <v>81</v>
      </c>
      <c r="E21" s="45"/>
      <c r="F21" s="45"/>
      <c r="G21" s="45"/>
      <c r="H21" s="45"/>
      <c r="I21" s="77"/>
      <c r="J21" s="62">
        <v>17</v>
      </c>
      <c r="K21" s="8" t="s">
        <v>41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69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65</v>
      </c>
      <c r="L22" s="31">
        <v>3</v>
      </c>
      <c r="M22" s="45" t="s">
        <v>66</v>
      </c>
      <c r="N22" s="45" t="s">
        <v>67</v>
      </c>
      <c r="O22" s="45" t="s">
        <v>68</v>
      </c>
      <c r="P22" s="45"/>
      <c r="Q22" s="45"/>
    </row>
    <row r="23" spans="1:17" x14ac:dyDescent="0.25">
      <c r="A23" s="62">
        <v>19</v>
      </c>
      <c r="B23" s="8" t="s">
        <v>73</v>
      </c>
      <c r="C23" s="31">
        <v>2</v>
      </c>
      <c r="D23" s="45" t="s">
        <v>74</v>
      </c>
      <c r="E23" s="45" t="s">
        <v>75</v>
      </c>
      <c r="F23" s="45"/>
      <c r="G23" s="45"/>
      <c r="H23" s="45"/>
      <c r="I23" s="77"/>
      <c r="J23" s="62">
        <v>19</v>
      </c>
      <c r="K23" s="8" t="s">
        <v>35</v>
      </c>
      <c r="L23" s="31">
        <v>2</v>
      </c>
      <c r="M23" s="45" t="s">
        <v>36</v>
      </c>
      <c r="N23" s="45" t="s">
        <v>37</v>
      </c>
      <c r="O23" s="45"/>
      <c r="P23" s="45"/>
      <c r="Q23" s="45"/>
    </row>
    <row r="24" spans="1:17" x14ac:dyDescent="0.25">
      <c r="A24" s="62">
        <v>20</v>
      </c>
      <c r="B24" s="8" t="s">
        <v>41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42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76</v>
      </c>
      <c r="C25" s="31">
        <v>2</v>
      </c>
      <c r="D25" s="45" t="s">
        <v>77</v>
      </c>
      <c r="E25" s="76" t="s">
        <v>78</v>
      </c>
      <c r="F25" s="45"/>
      <c r="G25" s="45"/>
      <c r="H25" s="45"/>
      <c r="I25" s="77"/>
      <c r="J25" s="62">
        <v>21</v>
      </c>
      <c r="K25" s="8" t="s">
        <v>49</v>
      </c>
      <c r="L25" s="31">
        <v>2</v>
      </c>
      <c r="M25" s="45" t="s">
        <v>51</v>
      </c>
      <c r="N25" s="45" t="s">
        <v>50</v>
      </c>
      <c r="O25" s="45"/>
      <c r="P25" s="45"/>
      <c r="Q25" s="45"/>
    </row>
    <row r="26" spans="1:17" x14ac:dyDescent="0.25">
      <c r="A26" s="62">
        <v>22</v>
      </c>
      <c r="B26" s="8" t="s">
        <v>62</v>
      </c>
      <c r="C26" s="31">
        <v>2</v>
      </c>
      <c r="D26" s="45"/>
      <c r="E26" s="45"/>
      <c r="F26" s="45"/>
      <c r="G26" s="45"/>
      <c r="H26" s="45"/>
      <c r="I26" s="77"/>
      <c r="J26" s="62">
        <v>22</v>
      </c>
      <c r="K26" s="8" t="s">
        <v>63</v>
      </c>
      <c r="L26" s="31">
        <v>2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82</v>
      </c>
      <c r="C27" s="31">
        <v>2</v>
      </c>
      <c r="D27" s="45"/>
      <c r="E27" s="45"/>
      <c r="F27" s="45"/>
      <c r="G27" s="45"/>
      <c r="H27" s="45"/>
      <c r="I27" s="77"/>
      <c r="J27" s="62">
        <v>23</v>
      </c>
      <c r="K27" s="8" t="s">
        <v>44</v>
      </c>
      <c r="L27" s="31">
        <v>1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79</v>
      </c>
      <c r="C28" s="31">
        <v>1</v>
      </c>
      <c r="D28" s="45" t="s">
        <v>80</v>
      </c>
      <c r="E28" s="45"/>
      <c r="F28" s="45"/>
      <c r="G28" s="45"/>
      <c r="H28" s="45"/>
      <c r="I28" s="77"/>
      <c r="J28" s="62">
        <v>24</v>
      </c>
      <c r="K28" s="8" t="s">
        <v>57</v>
      </c>
      <c r="L28" s="31">
        <v>1</v>
      </c>
      <c r="M28" s="45" t="s">
        <v>58</v>
      </c>
      <c r="N28" s="45"/>
      <c r="O28" s="45"/>
      <c r="P28" s="45"/>
      <c r="Q28" s="45"/>
    </row>
    <row r="29" spans="1:17" x14ac:dyDescent="0.25">
      <c r="A29" s="62">
        <v>25</v>
      </c>
      <c r="B29" s="8" t="s">
        <v>44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62</v>
      </c>
      <c r="L29" s="31">
        <v>1</v>
      </c>
      <c r="M29" s="45"/>
      <c r="N29" s="45"/>
      <c r="O29" s="45"/>
      <c r="P29" s="45"/>
      <c r="Q29" s="45"/>
    </row>
    <row r="30" spans="1:17" x14ac:dyDescent="0.25">
      <c r="A30" s="62">
        <v>26</v>
      </c>
      <c r="B30" s="8" t="s">
        <v>83</v>
      </c>
      <c r="C30" s="31">
        <v>1</v>
      </c>
      <c r="D30" s="45"/>
      <c r="E30" s="45"/>
      <c r="F30" s="45"/>
      <c r="G30" s="45"/>
      <c r="H30" s="45"/>
      <c r="I30" s="77"/>
      <c r="J30" s="62">
        <v>26</v>
      </c>
      <c r="K30" s="8" t="s">
        <v>69</v>
      </c>
      <c r="L30" s="31">
        <v>1</v>
      </c>
      <c r="M30" s="45"/>
      <c r="N30" s="45"/>
      <c r="O30" s="45"/>
      <c r="P30" s="45"/>
      <c r="Q30" s="45"/>
    </row>
    <row r="31" spans="1:17" x14ac:dyDescent="0.25">
      <c r="A31" s="62">
        <v>27</v>
      </c>
      <c r="B31" s="8" t="s">
        <v>63</v>
      </c>
      <c r="C31" s="31">
        <v>1</v>
      </c>
      <c r="D31" s="45"/>
      <c r="E31" s="45"/>
      <c r="F31" s="45"/>
      <c r="G31" s="45"/>
      <c r="H31" s="45"/>
      <c r="I31" s="77"/>
      <c r="J31" s="62">
        <v>27</v>
      </c>
      <c r="K31" s="8" t="s">
        <v>70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62">
        <v>28</v>
      </c>
      <c r="B32" s="8" t="s">
        <v>84</v>
      </c>
      <c r="C32" s="31">
        <v>1</v>
      </c>
      <c r="D32" s="45" t="s">
        <v>85</v>
      </c>
      <c r="E32" s="45"/>
      <c r="F32" s="45"/>
      <c r="G32" s="45"/>
      <c r="H32" s="45"/>
      <c r="I32" s="77"/>
      <c r="J32" s="9"/>
      <c r="K32" s="9"/>
      <c r="L32" s="10"/>
      <c r="M32" s="45"/>
      <c r="N32" s="45"/>
      <c r="O32" s="45"/>
      <c r="P32" s="45"/>
      <c r="Q32" s="45"/>
    </row>
    <row r="33" spans="1:17" x14ac:dyDescent="0.25">
      <c r="A33" s="62">
        <v>29</v>
      </c>
      <c r="B33" s="8" t="s">
        <v>86</v>
      </c>
      <c r="C33" s="31">
        <v>1</v>
      </c>
      <c r="D33" s="45" t="s">
        <v>87</v>
      </c>
      <c r="E33" s="45"/>
      <c r="F33" s="45"/>
      <c r="G33" s="45"/>
      <c r="H33" s="45"/>
      <c r="I33" s="77"/>
      <c r="J33" s="57" t="s">
        <v>8</v>
      </c>
      <c r="K33" s="58"/>
      <c r="L33" s="59">
        <f>COUNTIF(L5:L31,"&gt;0")</f>
        <v>27</v>
      </c>
      <c r="M33" s="45"/>
      <c r="N33" s="45"/>
      <c r="O33" s="45"/>
      <c r="P33" s="45"/>
      <c r="Q33" s="45"/>
    </row>
    <row r="34" spans="1:17" x14ac:dyDescent="0.25">
      <c r="A34" s="62">
        <v>30</v>
      </c>
      <c r="B34" s="80" t="s">
        <v>88</v>
      </c>
      <c r="C34" s="31">
        <v>1</v>
      </c>
      <c r="D34" s="45" t="s">
        <v>89</v>
      </c>
      <c r="E34" s="45"/>
      <c r="F34" s="45"/>
      <c r="G34" s="45"/>
      <c r="H34" s="45"/>
      <c r="I34" s="77"/>
      <c r="J34" s="53" t="s">
        <v>7</v>
      </c>
      <c r="K34" s="54"/>
      <c r="L34" s="55">
        <f>COUNTIF(L5:L31,"&gt;9")</f>
        <v>6</v>
      </c>
      <c r="M34" s="45"/>
      <c r="N34" s="45"/>
      <c r="O34" s="45"/>
      <c r="P34" s="45"/>
      <c r="Q34" s="45"/>
    </row>
    <row r="35" spans="1:17" x14ac:dyDescent="0.25">
      <c r="A35" s="9"/>
      <c r="B35" s="9"/>
      <c r="C35" s="10"/>
      <c r="D35" s="45"/>
      <c r="E35" s="45"/>
      <c r="F35" s="45"/>
      <c r="G35" s="45"/>
      <c r="H35" s="45"/>
      <c r="I35" s="77"/>
    </row>
    <row r="36" spans="1:17" s="2" customFormat="1" x14ac:dyDescent="0.25">
      <c r="A36" s="57" t="s">
        <v>8</v>
      </c>
      <c r="B36" s="58"/>
      <c r="C36" s="59">
        <f>COUNTIF(C5:C34,"&gt;0")</f>
        <v>30</v>
      </c>
      <c r="D36" s="45"/>
      <c r="E36" s="45"/>
      <c r="F36" s="45"/>
      <c r="G36" s="45"/>
      <c r="H36" s="45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A37" s="53" t="s">
        <v>7</v>
      </c>
      <c r="B37" s="54"/>
      <c r="C37" s="55">
        <f>COUNTIF(C5:C34,"&gt;9")</f>
        <v>7</v>
      </c>
      <c r="D37" s="45"/>
      <c r="E37" s="45"/>
      <c r="F37" s="45"/>
      <c r="G37" s="45"/>
      <c r="H37" s="45"/>
      <c r="I37" s="77"/>
      <c r="J37" s="6"/>
      <c r="K37" s="6"/>
      <c r="L37" s="6"/>
      <c r="M37" s="6"/>
      <c r="N37" s="6"/>
      <c r="O37" s="6"/>
      <c r="P37" s="6"/>
      <c r="Q37" s="6"/>
    </row>
    <row r="38" spans="1:17" ht="12" x14ac:dyDescent="0.25">
      <c r="A38" s="6"/>
      <c r="B38" s="6"/>
      <c r="C38" s="32"/>
    </row>
  </sheetData>
  <sortState ref="B12:F33">
    <sortCondition descending="1" ref="C12:C33"/>
  </sortState>
  <conditionalFormatting sqref="C5:C34">
    <cfRule type="cellIs" dxfId="3" priority="7" operator="greaterThan">
      <formula>9</formula>
    </cfRule>
  </conditionalFormatting>
  <conditionalFormatting sqref="L5:L31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23" sqref="D23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71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3" t="s">
        <v>120</v>
      </c>
      <c r="B6" s="11" t="s">
        <v>0</v>
      </c>
      <c r="C6" s="41" t="s">
        <v>91</v>
      </c>
      <c r="D6" s="41" t="s">
        <v>121</v>
      </c>
      <c r="E6" s="11" t="s">
        <v>122</v>
      </c>
      <c r="F6" s="11" t="s">
        <v>123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3" t="s">
        <v>120</v>
      </c>
      <c r="B13" s="11" t="s">
        <v>9</v>
      </c>
      <c r="C13" s="41" t="s">
        <v>90</v>
      </c>
      <c r="D13" s="41" t="s">
        <v>124</v>
      </c>
      <c r="E13" s="11" t="s">
        <v>125</v>
      </c>
      <c r="F13" s="11" t="s">
        <v>126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2016-10-08T09:12:54Z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