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3" i="15" l="1"/>
  <c r="L32" i="15"/>
  <c r="C30" i="15" l="1"/>
  <c r="C29" i="15"/>
  <c r="C45" i="1" l="1"/>
  <c r="C44" i="1"/>
</calcChain>
</file>

<file path=xl/sharedStrings.xml><?xml version="1.0" encoding="utf-8"?>
<sst xmlns="http://schemas.openxmlformats.org/spreadsheetml/2006/main" count="190" uniqueCount="113">
  <si>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</si>
  <si>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</si>
  <si>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</si>
  <si>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</si>
  <si>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</si>
  <si>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</si>
  <si>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</si>
  <si>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</si>
  <si>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</si>
  <si>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</si>
  <si>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</si>
  <si>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</si>
  <si>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</si>
  <si>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</si>
  <si>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</si>
  <si>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</si>
  <si>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</si>
  <si>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</si>
  <si>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</si>
  <si>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</si>
  <si>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</si>
  <si>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</si>
  <si>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</si>
  <si>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</si>
  <si>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</si>
  <si>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</si>
  <si>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</si>
  <si>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</si>
  <si>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29</t>
  </si>
  <si>
    <t>12</t>
  </si>
  <si>
    <t>PL</t>
  </si>
  <si>
    <t>A</t>
  </si>
  <si>
    <t>F</t>
  </si>
  <si>
    <t>I</t>
  </si>
  <si>
    <t>RO</t>
  </si>
  <si>
    <t>H</t>
  </si>
  <si>
    <t>CZ</t>
  </si>
  <si>
    <t>FL</t>
  </si>
  <si>
    <t>SK</t>
  </si>
  <si>
    <t>NL</t>
  </si>
  <si>
    <t>Bridge near Zürich, 04.04.2016, 12.15 - 13.00</t>
  </si>
  <si>
    <t>SRB</t>
  </si>
  <si>
    <t>AR</t>
  </si>
  <si>
    <t>KV</t>
  </si>
  <si>
    <t>VR</t>
  </si>
  <si>
    <t>DK</t>
  </si>
  <si>
    <t>E</t>
  </si>
  <si>
    <t>SLO</t>
  </si>
  <si>
    <t>L</t>
  </si>
  <si>
    <t>B</t>
  </si>
  <si>
    <t>P</t>
  </si>
  <si>
    <t>MC</t>
  </si>
  <si>
    <t>UA</t>
  </si>
  <si>
    <t>BH</t>
  </si>
  <si>
    <t>LT</t>
  </si>
  <si>
    <t>S</t>
  </si>
  <si>
    <t>GB</t>
  </si>
  <si>
    <t>GR</t>
  </si>
  <si>
    <t>IAE/P</t>
  </si>
  <si>
    <t>RKS</t>
  </si>
  <si>
    <t>01</t>
  </si>
  <si>
    <t>LOGBOOK 2016 - WEEK 14</t>
  </si>
  <si>
    <t>BG</t>
  </si>
  <si>
    <t>KS</t>
  </si>
  <si>
    <t>BIH</t>
  </si>
  <si>
    <t>HM</t>
  </si>
  <si>
    <t>AL</t>
  </si>
  <si>
    <t>LG 186P</t>
  </si>
  <si>
    <t>TF 828F</t>
  </si>
  <si>
    <t>HN 279R</t>
  </si>
  <si>
    <t>RW 283L</t>
  </si>
  <si>
    <t>MA 216A</t>
  </si>
  <si>
    <t>C 11665</t>
  </si>
  <si>
    <t>Z-04804 16</t>
  </si>
  <si>
    <t>KV(2)</t>
  </si>
  <si>
    <t>BG(2)</t>
  </si>
  <si>
    <t>UE</t>
  </si>
  <si>
    <t>ST</t>
  </si>
  <si>
    <t>TS</t>
  </si>
  <si>
    <t>JA</t>
  </si>
  <si>
    <t>BP</t>
  </si>
  <si>
    <t>EST</t>
  </si>
  <si>
    <t>FIN</t>
  </si>
  <si>
    <t>LV</t>
  </si>
  <si>
    <t>TR</t>
  </si>
  <si>
    <t>34(5)</t>
  </si>
  <si>
    <t>HR</t>
  </si>
  <si>
    <t>VZ</t>
  </si>
  <si>
    <t>NI</t>
  </si>
  <si>
    <t>IAE/P(2)</t>
  </si>
  <si>
    <t>RUS</t>
  </si>
  <si>
    <t>50/67</t>
  </si>
  <si>
    <t>BC(2)</t>
  </si>
  <si>
    <t>AA</t>
  </si>
  <si>
    <t>AO</t>
  </si>
  <si>
    <t>AC</t>
  </si>
  <si>
    <t>MK</t>
  </si>
  <si>
    <t>SK(3)</t>
  </si>
  <si>
    <t>MD</t>
  </si>
  <si>
    <t>C/C</t>
  </si>
  <si>
    <t>K/C</t>
  </si>
  <si>
    <t>CR/CR</t>
  </si>
  <si>
    <t>USA</t>
  </si>
  <si>
    <t>SC TP-528433</t>
  </si>
  <si>
    <t>SC TP-534322</t>
  </si>
  <si>
    <t>AA 023MD</t>
  </si>
  <si>
    <t>36</t>
  </si>
  <si>
    <t>37</t>
  </si>
  <si>
    <t>38</t>
  </si>
  <si>
    <t>13</t>
  </si>
  <si>
    <t>16</t>
  </si>
  <si>
    <t>20</t>
  </si>
  <si>
    <t>CK(3)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</si>
</sst>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U32" sqref="U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69</v>
      </c>
      <c r="E6" s="78"/>
      <c r="F6" s="78" t="s">
        <v>70</v>
      </c>
      <c r="G6" s="78"/>
      <c r="H6" s="78" t="s">
        <v>67</v>
      </c>
      <c r="I6" s="78"/>
      <c r="J6" s="78" t="s">
        <v>68</v>
      </c>
      <c r="K6" s="78"/>
      <c r="L6" s="78" t="s">
        <v>71</v>
      </c>
      <c r="M6" s="78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30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106</v>
      </c>
      <c r="V7" s="29" t="s">
        <v>29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106</v>
      </c>
      <c r="V8" s="29" t="s">
        <v>29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106</v>
      </c>
      <c r="V9" s="29" t="s">
        <v>109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107</v>
      </c>
      <c r="V10" s="29" t="s">
        <v>110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108</v>
      </c>
      <c r="V11" s="29" t="s">
        <v>111</v>
      </c>
    </row>
    <row r="12" spans="1:22" x14ac:dyDescent="0.25">
      <c r="A12" s="62">
        <v>8</v>
      </c>
      <c r="B12" s="8" t="s">
        <v>35</v>
      </c>
      <c r="C12" s="61">
        <v>10</v>
      </c>
      <c r="D12" s="78" t="s">
        <v>73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108</v>
      </c>
      <c r="V12" s="29" t="s">
        <v>111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78" t="s">
        <v>72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41</v>
      </c>
      <c r="C18" s="61">
        <v>10</v>
      </c>
      <c r="D18" s="26" t="s">
        <v>74</v>
      </c>
      <c r="E18" s="26" t="s">
        <v>75</v>
      </c>
      <c r="F18" s="26" t="s">
        <v>76</v>
      </c>
      <c r="G18" s="26" t="s">
        <v>42</v>
      </c>
      <c r="H18" s="26" t="s">
        <v>44</v>
      </c>
      <c r="I18" s="26" t="s">
        <v>77</v>
      </c>
      <c r="J18" s="26" t="s">
        <v>78</v>
      </c>
      <c r="K18" s="26" t="s">
        <v>66</v>
      </c>
      <c r="L18" s="26" t="s">
        <v>79</v>
      </c>
      <c r="M18" s="26" t="s">
        <v>80</v>
      </c>
      <c r="N18" s="26" t="s">
        <v>63</v>
      </c>
      <c r="O18" s="26"/>
      <c r="P18" s="26"/>
      <c r="Q18" s="26"/>
      <c r="R18" s="26"/>
    </row>
    <row r="19" spans="1:18" x14ac:dyDescent="0.25">
      <c r="A19" s="62">
        <v>15</v>
      </c>
      <c r="B19" s="8" t="s">
        <v>62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54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47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48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46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84</v>
      </c>
      <c r="C26" s="61">
        <v>8</v>
      </c>
      <c r="D26" s="26" t="s">
        <v>85</v>
      </c>
      <c r="E26" s="26">
        <v>16</v>
      </c>
      <c r="F26" s="26">
        <v>20</v>
      </c>
      <c r="G26" s="26">
        <v>38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64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52</v>
      </c>
      <c r="C28" s="61">
        <v>6</v>
      </c>
      <c r="D28" s="26" t="s">
        <v>92</v>
      </c>
      <c r="E28" s="26" t="s">
        <v>93</v>
      </c>
      <c r="F28" s="26" t="s">
        <v>95</v>
      </c>
      <c r="G28" s="26" t="s">
        <v>94</v>
      </c>
      <c r="H28" s="26" t="s">
        <v>53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45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55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86</v>
      </c>
      <c r="C31" s="61">
        <v>4</v>
      </c>
      <c r="D31" s="26" t="s">
        <v>112</v>
      </c>
      <c r="E31" s="26" t="s">
        <v>87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57</v>
      </c>
      <c r="C32" s="61">
        <v>4</v>
      </c>
      <c r="D32" s="26" t="s">
        <v>88</v>
      </c>
      <c r="E32" s="26" t="s">
        <v>65</v>
      </c>
      <c r="F32" s="26" t="s">
        <v>89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83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96</v>
      </c>
      <c r="C34" s="61">
        <v>3</v>
      </c>
      <c r="D34" s="26" t="s">
        <v>97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98</v>
      </c>
      <c r="C35" s="61">
        <v>3</v>
      </c>
      <c r="D35" s="26" t="s">
        <v>99</v>
      </c>
      <c r="E35" s="26" t="s">
        <v>100</v>
      </c>
      <c r="F35" s="26" t="s">
        <v>101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81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0" t="s">
        <v>102</v>
      </c>
      <c r="C37" s="61">
        <v>2</v>
      </c>
      <c r="D37" s="78" t="s">
        <v>103</v>
      </c>
      <c r="E37" s="78"/>
      <c r="F37" s="78"/>
      <c r="G37" s="78" t="s">
        <v>104</v>
      </c>
      <c r="H37" s="78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82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90</v>
      </c>
      <c r="C39" s="61">
        <v>1</v>
      </c>
      <c r="D39" s="26" t="s">
        <v>91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51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0" t="s">
        <v>59</v>
      </c>
      <c r="C41" s="61">
        <v>1</v>
      </c>
      <c r="D41" s="28" t="s">
        <v>60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66</v>
      </c>
      <c r="C42" s="61">
        <v>1</v>
      </c>
      <c r="D42" s="26" t="s">
        <v>105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20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5:I42">
    <sortCondition descending="1" ref="C25:C42"/>
  </sortState>
  <conditionalFormatting sqref="C5:C42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E10" sqref="E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61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40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67</v>
      </c>
      <c r="E6" s="76"/>
      <c r="F6" s="76" t="s">
        <v>68</v>
      </c>
      <c r="G6" s="76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49</v>
      </c>
      <c r="C10" s="31">
        <v>9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30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36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56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48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34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36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35</v>
      </c>
      <c r="L14" s="31">
        <v>8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39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49</v>
      </c>
      <c r="L15" s="31">
        <v>6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37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38</v>
      </c>
      <c r="L16" s="31">
        <v>6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47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55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4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41</v>
      </c>
      <c r="C19" s="31">
        <v>2</v>
      </c>
      <c r="D19" s="45" t="s">
        <v>62</v>
      </c>
      <c r="E19" s="45" t="s">
        <v>63</v>
      </c>
      <c r="F19" s="45"/>
      <c r="G19" s="45"/>
      <c r="H19" s="45"/>
      <c r="I19" s="77"/>
      <c r="J19" s="62">
        <v>15</v>
      </c>
      <c r="K19" s="8" t="s">
        <v>41</v>
      </c>
      <c r="L19" s="31">
        <v>3</v>
      </c>
      <c r="M19" s="45" t="s">
        <v>42</v>
      </c>
      <c r="N19" s="45" t="s">
        <v>43</v>
      </c>
      <c r="O19" s="45" t="s">
        <v>44</v>
      </c>
      <c r="P19" s="45"/>
      <c r="Q19" s="45"/>
    </row>
    <row r="20" spans="1:17" x14ac:dyDescent="0.25">
      <c r="A20" s="62">
        <v>16</v>
      </c>
      <c r="B20" s="8" t="s">
        <v>46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48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35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50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50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45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38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46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34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47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64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56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57</v>
      </c>
      <c r="C26" s="31">
        <v>1</v>
      </c>
      <c r="D26" s="45" t="s">
        <v>65</v>
      </c>
      <c r="E26" s="45"/>
      <c r="F26" s="45"/>
      <c r="G26" s="45"/>
      <c r="H26" s="45"/>
      <c r="I26" s="77"/>
      <c r="J26" s="62">
        <v>22</v>
      </c>
      <c r="K26" s="8" t="s">
        <v>51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0" t="s">
        <v>66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52</v>
      </c>
      <c r="L27" s="31">
        <v>1</v>
      </c>
      <c r="M27" s="45" t="s">
        <v>53</v>
      </c>
      <c r="N27" s="45"/>
      <c r="O27" s="45"/>
      <c r="P27" s="45"/>
      <c r="Q27" s="45"/>
    </row>
    <row r="28" spans="1:17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55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57</v>
      </c>
      <c r="L29" s="31">
        <v>1</v>
      </c>
      <c r="M29" s="45" t="s">
        <v>58</v>
      </c>
      <c r="N29" s="45"/>
      <c r="O29" s="45"/>
      <c r="P29" s="45"/>
      <c r="Q29" s="45"/>
    </row>
    <row r="30" spans="1:17" x14ac:dyDescent="0.25">
      <c r="A30" s="53" t="s">
        <v>7</v>
      </c>
      <c r="B30" s="54"/>
      <c r="C30" s="55">
        <f>COUNTIF(C5:C27,"&gt;9")</f>
        <v>5</v>
      </c>
      <c r="D30" s="45"/>
      <c r="E30" s="45"/>
      <c r="F30" s="45"/>
      <c r="G30" s="45"/>
      <c r="H30" s="45"/>
      <c r="I30" s="77"/>
      <c r="J30" s="62">
        <v>26</v>
      </c>
      <c r="K30" s="80" t="s">
        <v>59</v>
      </c>
      <c r="L30" s="31">
        <v>1</v>
      </c>
      <c r="M30" s="45" t="s">
        <v>60</v>
      </c>
      <c r="N30" s="45"/>
      <c r="O30" s="45"/>
      <c r="P30" s="45"/>
      <c r="Q30" s="45"/>
    </row>
    <row r="31" spans="1:17" x14ac:dyDescent="0.25">
      <c r="A31" s="6"/>
      <c r="B31" s="6"/>
      <c r="C31" s="32"/>
      <c r="I31" s="77"/>
      <c r="J31" s="9"/>
      <c r="K31" s="9"/>
      <c r="L31" s="10"/>
      <c r="M31" s="45"/>
      <c r="N31" s="45"/>
      <c r="O31" s="45"/>
      <c r="P31" s="45"/>
      <c r="Q31" s="45"/>
    </row>
    <row r="32" spans="1:17" x14ac:dyDescent="0.25">
      <c r="I32" s="77"/>
      <c r="J32" s="57" t="s">
        <v>8</v>
      </c>
      <c r="K32" s="58"/>
      <c r="L32" s="59">
        <f>COUNTIF(L5:L30,"&gt;0")</f>
        <v>26</v>
      </c>
      <c r="M32" s="45"/>
      <c r="N32" s="45"/>
      <c r="O32" s="45"/>
      <c r="P32" s="45"/>
      <c r="Q32" s="45"/>
    </row>
    <row r="33" spans="3:17" x14ac:dyDescent="0.25">
      <c r="I33" s="77"/>
      <c r="J33" s="53" t="s">
        <v>7</v>
      </c>
      <c r="K33" s="54"/>
      <c r="L33" s="55">
        <f>COUNTIF(L5:L30,"&gt;9")</f>
        <v>8</v>
      </c>
      <c r="M33" s="45"/>
      <c r="N33" s="45"/>
      <c r="O33" s="45"/>
      <c r="P33" s="45"/>
      <c r="Q33" s="45"/>
    </row>
    <row r="34" spans="3:17" x14ac:dyDescent="0.25">
      <c r="I34" s="77"/>
    </row>
    <row r="35" spans="3:17" x14ac:dyDescent="0.25">
      <c r="I35" s="77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0:E26">
    <sortCondition descending="1" ref="C10:C26"/>
  </sortState>
  <conditionalFormatting sqref="C5:C27">
    <cfRule type="cellIs" dxfId="3" priority="7" operator="greaterThan">
      <formula>9</formula>
    </cfRule>
  </conditionalFormatting>
  <conditionalFormatting sqref="L5:L3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8" sqref="D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61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2016-04-09T14:28:58Z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