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8" i="15" l="1"/>
  <c r="L37" i="15"/>
  <c r="C33" i="15"/>
  <c r="C32" i="15"/>
  <c r="C46" i="1" l="1"/>
  <c r="C45" i="1"/>
</calcChain>
</file>

<file path=xl/sharedStrings.xml><?xml version="1.0" encoding="utf-8"?>
<sst xmlns="http://schemas.openxmlformats.org/spreadsheetml/2006/main" count="224" uniqueCount="129">
  <si>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</si>
  <si>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</si>
  <si>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</si>
  <si>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</si>
  <si>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</si>
  <si>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</si>
  <si>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</si>
  <si>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</si>
  <si>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</si>
  <si>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</si>
  <si>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</si>
  <si>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</si>
  <si>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</si>
  <si>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</si>
  <si>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</si>
  <si>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</si>
  <si>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</si>
  <si>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</si>
  <si>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</si>
  <si>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</si>
  <si>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</si>
  <si>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</si>
  <si>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</si>
  <si>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</si>
  <si>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</si>
  <si>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</si>
  <si>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</si>
  <si>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41</t>
  </si>
  <si>
    <t>Bridge near Zürich, total 1 h 30 min</t>
  </si>
  <si>
    <t>A</t>
  </si>
  <si>
    <t>F</t>
  </si>
  <si>
    <t>I</t>
  </si>
  <si>
    <t>CZ</t>
  </si>
  <si>
    <t>RO</t>
  </si>
  <si>
    <t>H</t>
  </si>
  <si>
    <t>NL</t>
  </si>
  <si>
    <t>FL</t>
  </si>
  <si>
    <t>E</t>
  </si>
  <si>
    <t>BG</t>
  </si>
  <si>
    <t>GB</t>
  </si>
  <si>
    <t>FIN</t>
  </si>
  <si>
    <t>BIH</t>
  </si>
  <si>
    <t>SK</t>
  </si>
  <si>
    <t>P</t>
  </si>
  <si>
    <t>EST</t>
  </si>
  <si>
    <t>DK</t>
  </si>
  <si>
    <t>SLO</t>
  </si>
  <si>
    <t>TR</t>
  </si>
  <si>
    <t>34(2)</t>
  </si>
  <si>
    <t>35</t>
  </si>
  <si>
    <t>MK</t>
  </si>
  <si>
    <t>KU(2)</t>
  </si>
  <si>
    <t>ST</t>
  </si>
  <si>
    <t>SU</t>
  </si>
  <si>
    <t>SRB</t>
  </si>
  <si>
    <t>CU</t>
  </si>
  <si>
    <t>LE</t>
  </si>
  <si>
    <t>NS</t>
  </si>
  <si>
    <t>HR</t>
  </si>
  <si>
    <t>KR</t>
  </si>
  <si>
    <t>UA</t>
  </si>
  <si>
    <t>AM</t>
  </si>
  <si>
    <t>CE</t>
  </si>
  <si>
    <t>GR</t>
  </si>
  <si>
    <t>IE</t>
  </si>
  <si>
    <t>BY</t>
  </si>
  <si>
    <t>7</t>
  </si>
  <si>
    <t>1</t>
  </si>
  <si>
    <t>LT</t>
  </si>
  <si>
    <t>S</t>
  </si>
  <si>
    <t>MC</t>
  </si>
  <si>
    <t>PL</t>
  </si>
  <si>
    <t>32</t>
  </si>
  <si>
    <t>12</t>
  </si>
  <si>
    <t>MN 153A</t>
  </si>
  <si>
    <t>FR 629B</t>
  </si>
  <si>
    <t>DON 40N</t>
  </si>
  <si>
    <t>13</t>
  </si>
  <si>
    <t>34</t>
  </si>
  <si>
    <t>14</t>
  </si>
  <si>
    <t>18</t>
  </si>
  <si>
    <t>Hotels</t>
  </si>
  <si>
    <t>B</t>
  </si>
  <si>
    <t>DA</t>
  </si>
  <si>
    <t>ZG</t>
  </si>
  <si>
    <t>AR(2)</t>
  </si>
  <si>
    <t>L</t>
  </si>
  <si>
    <t>RUS</t>
  </si>
  <si>
    <t>178</t>
  </si>
  <si>
    <t>AL</t>
  </si>
  <si>
    <t>AA</t>
  </si>
  <si>
    <t>RSM</t>
  </si>
  <si>
    <t>L 4210</t>
  </si>
  <si>
    <t>temp</t>
  </si>
  <si>
    <t>X</t>
  </si>
  <si>
    <t>SK(3)</t>
  </si>
  <si>
    <t>ST(2)</t>
  </si>
  <si>
    <t>SR(2)</t>
  </si>
  <si>
    <t>NS(2)</t>
  </si>
  <si>
    <t>BG(2)</t>
  </si>
  <si>
    <t>BU</t>
  </si>
  <si>
    <t>VR</t>
  </si>
  <si>
    <t>NI</t>
  </si>
  <si>
    <t>SI</t>
  </si>
  <si>
    <t>NP(2)</t>
  </si>
  <si>
    <t>36</t>
  </si>
  <si>
    <t>38</t>
  </si>
  <si>
    <t>39</t>
  </si>
  <si>
    <t>IC(2)</t>
  </si>
  <si>
    <t>34(4)</t>
  </si>
  <si>
    <t>IAE/P</t>
  </si>
  <si>
    <t>IAE</t>
  </si>
  <si>
    <t>IE(2)</t>
  </si>
  <si>
    <t>NH</t>
  </si>
  <si>
    <t>7(3)</t>
  </si>
  <si>
    <t>MD</t>
  </si>
  <si>
    <t>C/C</t>
  </si>
  <si>
    <t>USA</t>
  </si>
  <si>
    <t>CO</t>
  </si>
  <si>
    <t>AND</t>
  </si>
  <si>
    <t>H 4571</t>
  </si>
  <si>
    <t>AM(2)</t>
  </si>
  <si>
    <t>AC</t>
  </si>
  <si>
    <t>CCZH 7-55</t>
  </si>
  <si>
    <t>BB 237B</t>
  </si>
  <si>
    <t>HN 854J</t>
  </si>
  <si>
    <t>55 = China</t>
  </si>
  <si>
    <t>BMW X?</t>
  </si>
  <si>
    <t>Zürich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</si>
</sst>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D32" sqref="D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123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124</v>
      </c>
      <c r="E6" s="78"/>
      <c r="F6" s="78" t="s">
        <v>76</v>
      </c>
      <c r="G6" s="78"/>
      <c r="H6" s="78" t="s">
        <v>75</v>
      </c>
      <c r="I6" s="78"/>
      <c r="J6" s="78" t="s">
        <v>125</v>
      </c>
      <c r="K6" s="78"/>
      <c r="L6" s="78" t="s">
        <v>74</v>
      </c>
      <c r="M6" s="78"/>
      <c r="N6" s="26"/>
      <c r="O6" s="26"/>
      <c r="P6" s="26"/>
      <c r="Q6" s="26"/>
      <c r="R6" s="26"/>
      <c r="T6" s="52" t="s">
        <v>15</v>
      </c>
      <c r="U6" s="29" t="s">
        <v>72</v>
      </c>
      <c r="V6" s="29" t="s">
        <v>73</v>
      </c>
    </row>
    <row r="7" spans="1:22" x14ac:dyDescent="0.25">
      <c r="A7" s="62">
        <v>3</v>
      </c>
      <c r="B7" s="8" t="s">
        <v>29</v>
      </c>
      <c r="C7" s="61">
        <v>10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26"/>
      <c r="O7" s="26"/>
      <c r="P7" s="26"/>
      <c r="Q7" s="26"/>
      <c r="R7" s="26"/>
      <c r="T7" s="52" t="s">
        <v>16</v>
      </c>
      <c r="U7" s="29" t="s">
        <v>72</v>
      </c>
      <c r="V7" s="29" t="s">
        <v>77</v>
      </c>
    </row>
    <row r="8" spans="1:22" x14ac:dyDescent="0.25">
      <c r="A8" s="62">
        <v>4</v>
      </c>
      <c r="B8" s="8" t="s">
        <v>30</v>
      </c>
      <c r="C8" s="61">
        <v>10</v>
      </c>
      <c r="D8" s="78" t="s">
        <v>93</v>
      </c>
      <c r="E8" s="78"/>
      <c r="F8" s="78"/>
      <c r="G8" s="78"/>
      <c r="H8" s="78"/>
      <c r="I8" s="78"/>
      <c r="J8" s="78"/>
      <c r="K8" s="78"/>
      <c r="L8" s="78"/>
      <c r="M8" s="78"/>
      <c r="N8" s="26"/>
      <c r="O8" s="26"/>
      <c r="P8" s="26"/>
      <c r="Q8" s="26"/>
      <c r="R8" s="26"/>
      <c r="T8" s="52" t="s">
        <v>17</v>
      </c>
      <c r="U8" s="29" t="s">
        <v>78</v>
      </c>
      <c r="V8" s="29" t="s">
        <v>79</v>
      </c>
    </row>
    <row r="9" spans="1:22" x14ac:dyDescent="0.25">
      <c r="A9" s="62">
        <v>5</v>
      </c>
      <c r="B9" s="8" t="s">
        <v>71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49</v>
      </c>
      <c r="V9" s="29" t="s">
        <v>80</v>
      </c>
    </row>
    <row r="10" spans="1:22" x14ac:dyDescent="0.25">
      <c r="A10" s="62">
        <v>6</v>
      </c>
      <c r="B10" s="8" t="s">
        <v>31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105</v>
      </c>
      <c r="V10" s="29" t="s">
        <v>80</v>
      </c>
    </row>
    <row r="11" spans="1:22" x14ac:dyDescent="0.25">
      <c r="A11" s="62">
        <v>7</v>
      </c>
      <c r="B11" s="8" t="s">
        <v>32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106</v>
      </c>
      <c r="V11" s="29" t="s">
        <v>80</v>
      </c>
    </row>
    <row r="12" spans="1:22" x14ac:dyDescent="0.25">
      <c r="A12" s="62">
        <v>8</v>
      </c>
      <c r="B12" s="8" t="s">
        <v>33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107</v>
      </c>
      <c r="V12" s="29" t="s">
        <v>80</v>
      </c>
    </row>
    <row r="13" spans="1:22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37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38</v>
      </c>
      <c r="C18" s="61">
        <v>10</v>
      </c>
      <c r="D18" s="26" t="s">
        <v>94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39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46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50</v>
      </c>
      <c r="C21" s="61">
        <v>10</v>
      </c>
      <c r="D21" s="26" t="s">
        <v>95</v>
      </c>
      <c r="E21" s="26" t="s">
        <v>51</v>
      </c>
      <c r="F21" s="26" t="s">
        <v>96</v>
      </c>
      <c r="G21" s="26" t="s">
        <v>97</v>
      </c>
      <c r="H21" s="26" t="s">
        <v>53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54</v>
      </c>
      <c r="C22" s="61">
        <v>10</v>
      </c>
      <c r="D22" s="26" t="s">
        <v>98</v>
      </c>
      <c r="E22" s="26" t="s">
        <v>99</v>
      </c>
      <c r="F22" s="26" t="s">
        <v>85</v>
      </c>
      <c r="G22" s="26" t="s">
        <v>104</v>
      </c>
      <c r="H22" s="26" t="s">
        <v>108</v>
      </c>
      <c r="I22" s="26" t="s">
        <v>56</v>
      </c>
      <c r="J22" s="26" t="s">
        <v>55</v>
      </c>
      <c r="K22" s="26" t="s">
        <v>100</v>
      </c>
      <c r="L22" s="26" t="s">
        <v>101</v>
      </c>
      <c r="M22" s="26" t="s">
        <v>102</v>
      </c>
      <c r="N22" s="26" t="s">
        <v>103</v>
      </c>
      <c r="O22" s="26" t="s">
        <v>53</v>
      </c>
      <c r="P22" s="26"/>
      <c r="Q22" s="26"/>
      <c r="R22" s="26"/>
    </row>
    <row r="23" spans="1:18" x14ac:dyDescent="0.25">
      <c r="A23" s="62">
        <v>19</v>
      </c>
      <c r="B23" s="8" t="s">
        <v>45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43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68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47</v>
      </c>
      <c r="C26" s="61">
        <v>7</v>
      </c>
      <c r="D26" s="26" t="s">
        <v>109</v>
      </c>
      <c r="E26" s="26">
        <v>31</v>
      </c>
      <c r="F26" s="26">
        <v>35</v>
      </c>
      <c r="G26" s="26">
        <v>81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82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69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63</v>
      </c>
      <c r="C29" s="61">
        <v>5</v>
      </c>
      <c r="D29" s="26" t="s">
        <v>110</v>
      </c>
      <c r="E29" s="26" t="s">
        <v>111</v>
      </c>
      <c r="F29" s="26" t="s">
        <v>112</v>
      </c>
      <c r="G29" s="26" t="s">
        <v>113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41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40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65</v>
      </c>
      <c r="C32" s="61">
        <v>4</v>
      </c>
      <c r="D32" s="26" t="s">
        <v>114</v>
      </c>
      <c r="E32" s="26">
        <v>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60</v>
      </c>
      <c r="C33" s="61">
        <v>4</v>
      </c>
      <c r="D33" s="26" t="s">
        <v>121</v>
      </c>
      <c r="E33" s="26" t="s">
        <v>122</v>
      </c>
      <c r="F33" s="26" t="s">
        <v>62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44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58</v>
      </c>
      <c r="C35" s="61">
        <v>2</v>
      </c>
      <c r="D35" s="26" t="s">
        <v>59</v>
      </c>
      <c r="E35" s="26" t="s">
        <v>84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86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115</v>
      </c>
      <c r="C37" s="61">
        <v>1</v>
      </c>
      <c r="D37" s="26" t="s">
        <v>116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70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87</v>
      </c>
      <c r="C39" s="61">
        <v>1</v>
      </c>
      <c r="D39" s="26">
        <v>178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0" t="s">
        <v>117</v>
      </c>
      <c r="C40" s="61">
        <v>1</v>
      </c>
      <c r="D40" s="26" t="s">
        <v>118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0" t="s">
        <v>89</v>
      </c>
      <c r="C41" s="61">
        <v>1</v>
      </c>
      <c r="D41" s="26" t="s">
        <v>90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91</v>
      </c>
      <c r="C42" s="61">
        <v>1</v>
      </c>
      <c r="D42" s="26" t="s">
        <v>92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119</v>
      </c>
      <c r="C43" s="61">
        <v>1</v>
      </c>
      <c r="D43" s="26" t="s">
        <v>120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25</v>
      </c>
    </row>
  </sheetData>
  <sortState ref="B23:G43">
    <sortCondition descending="1" ref="C23:C43"/>
  </sortState>
  <conditionalFormatting sqref="C5:C38 C40:C43">
    <cfRule type="cellIs" dxfId="4" priority="2" operator="greaterThan">
      <formula>9</formula>
    </cfRule>
  </conditionalFormatting>
  <conditionalFormatting sqref="C39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Y16" sqref="Y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0" width="5.7109375" style="6" customWidth="1"/>
    <col min="11" max="12" width="6.140625" style="6" customWidth="1"/>
    <col min="13" max="17" width="7.8554687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81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74</v>
      </c>
      <c r="N6" s="76"/>
      <c r="O6" s="76" t="s">
        <v>75</v>
      </c>
      <c r="P6" s="76"/>
      <c r="Q6" s="76" t="s">
        <v>76</v>
      </c>
    </row>
    <row r="7" spans="1:17" x14ac:dyDescent="0.25">
      <c r="A7" s="62">
        <v>3</v>
      </c>
      <c r="B7" s="8" t="s">
        <v>30</v>
      </c>
      <c r="C7" s="31">
        <v>10</v>
      </c>
      <c r="D7" s="76" t="s">
        <v>93</v>
      </c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29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71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35</v>
      </c>
      <c r="C10" s="31">
        <v>9</v>
      </c>
      <c r="D10" s="45"/>
      <c r="E10" s="45"/>
      <c r="F10" s="45"/>
      <c r="G10" s="45"/>
      <c r="H10" s="45"/>
      <c r="I10" s="77"/>
      <c r="J10" s="62">
        <v>6</v>
      </c>
      <c r="K10" s="8" t="s">
        <v>31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37</v>
      </c>
      <c r="C11" s="31">
        <v>8</v>
      </c>
      <c r="D11" s="45"/>
      <c r="E11" s="45"/>
      <c r="F11" s="45"/>
      <c r="G11" s="45"/>
      <c r="H11" s="45"/>
      <c r="I11" s="77"/>
      <c r="J11" s="62">
        <v>7</v>
      </c>
      <c r="K11" s="8" t="s">
        <v>32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36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33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32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34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39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35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33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36</v>
      </c>
      <c r="L15" s="31">
        <v>10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34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37</v>
      </c>
      <c r="L16" s="31">
        <v>10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82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42</v>
      </c>
      <c r="L17" s="31">
        <v>9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71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38</v>
      </c>
      <c r="L18" s="31">
        <v>8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38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39</v>
      </c>
      <c r="L19" s="31"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69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46</v>
      </c>
      <c r="L20" s="31">
        <v>5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40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50</v>
      </c>
      <c r="L21" s="31">
        <v>5</v>
      </c>
      <c r="M21" s="45" t="s">
        <v>51</v>
      </c>
      <c r="N21" s="45" t="s">
        <v>52</v>
      </c>
      <c r="O21" s="45" t="s">
        <v>42</v>
      </c>
      <c r="P21" s="45" t="s">
        <v>53</v>
      </c>
      <c r="Q21" s="45"/>
    </row>
    <row r="22" spans="1:17" x14ac:dyDescent="0.25">
      <c r="A22" s="62">
        <v>18</v>
      </c>
      <c r="B22" s="8" t="s">
        <v>42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54</v>
      </c>
      <c r="L22" s="31">
        <v>5</v>
      </c>
      <c r="M22" s="45" t="s">
        <v>53</v>
      </c>
      <c r="N22" s="45" t="s">
        <v>55</v>
      </c>
      <c r="O22" s="45" t="s">
        <v>38</v>
      </c>
      <c r="P22" s="45" t="s">
        <v>56</v>
      </c>
      <c r="Q22" s="45" t="s">
        <v>57</v>
      </c>
    </row>
    <row r="23" spans="1:17" x14ac:dyDescent="0.25">
      <c r="A23" s="62">
        <v>19</v>
      </c>
      <c r="B23" s="8" t="s">
        <v>43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68</v>
      </c>
      <c r="L23" s="31">
        <v>5</v>
      </c>
      <c r="M23" s="78"/>
      <c r="N23" s="45"/>
      <c r="O23" s="45"/>
      <c r="P23" s="45"/>
      <c r="Q23" s="45"/>
    </row>
    <row r="24" spans="1:17" x14ac:dyDescent="0.25">
      <c r="A24" s="62">
        <v>20</v>
      </c>
      <c r="B24" s="8" t="s">
        <v>58</v>
      </c>
      <c r="C24" s="31">
        <v>2</v>
      </c>
      <c r="D24" s="45" t="s">
        <v>83</v>
      </c>
      <c r="E24" s="45" t="s">
        <v>84</v>
      </c>
      <c r="F24" s="45"/>
      <c r="G24" s="45"/>
      <c r="H24" s="45"/>
      <c r="I24" s="77"/>
      <c r="J24" s="62">
        <v>20</v>
      </c>
      <c r="K24" s="8" t="s">
        <v>45</v>
      </c>
      <c r="L24" s="31">
        <v>4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54</v>
      </c>
      <c r="C25" s="31">
        <v>2</v>
      </c>
      <c r="D25" s="45" t="s">
        <v>85</v>
      </c>
      <c r="E25" s="45"/>
      <c r="F25" s="45"/>
      <c r="G25" s="45"/>
      <c r="H25" s="45"/>
      <c r="I25" s="77"/>
      <c r="J25" s="62">
        <v>21</v>
      </c>
      <c r="K25" s="8" t="s">
        <v>47</v>
      </c>
      <c r="L25" s="31">
        <v>3</v>
      </c>
      <c r="M25" s="45" t="s">
        <v>48</v>
      </c>
      <c r="N25" s="45" t="s">
        <v>49</v>
      </c>
      <c r="O25" s="45"/>
      <c r="P25" s="45"/>
      <c r="Q25" s="45"/>
    </row>
    <row r="26" spans="1:17" x14ac:dyDescent="0.25">
      <c r="A26" s="62">
        <v>22</v>
      </c>
      <c r="B26" s="8" t="s">
        <v>45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69</v>
      </c>
      <c r="L26" s="31">
        <v>3</v>
      </c>
      <c r="M26" s="78"/>
      <c r="N26" s="45"/>
      <c r="O26" s="45"/>
      <c r="P26" s="45"/>
      <c r="Q26" s="45"/>
    </row>
    <row r="27" spans="1:17" x14ac:dyDescent="0.25">
      <c r="A27" s="62">
        <v>23</v>
      </c>
      <c r="B27" s="8" t="s">
        <v>86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40</v>
      </c>
      <c r="L27" s="31">
        <v>2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87</v>
      </c>
      <c r="C28" s="31">
        <v>1</v>
      </c>
      <c r="D28" s="45" t="s">
        <v>88</v>
      </c>
      <c r="E28" s="45"/>
      <c r="F28" s="45"/>
      <c r="G28" s="45"/>
      <c r="H28" s="45"/>
      <c r="I28" s="77"/>
      <c r="J28" s="62">
        <v>24</v>
      </c>
      <c r="K28" s="8" t="s">
        <v>41</v>
      </c>
      <c r="L28" s="31">
        <v>2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0" t="s">
        <v>89</v>
      </c>
      <c r="C29" s="31">
        <v>1</v>
      </c>
      <c r="D29" s="45" t="s">
        <v>90</v>
      </c>
      <c r="E29" s="45"/>
      <c r="F29" s="45"/>
      <c r="G29" s="45"/>
      <c r="H29" s="45"/>
      <c r="I29" s="77"/>
      <c r="J29" s="62">
        <v>25</v>
      </c>
      <c r="K29" s="8" t="s">
        <v>60</v>
      </c>
      <c r="L29" s="31">
        <v>2</v>
      </c>
      <c r="M29" s="45" t="s">
        <v>61</v>
      </c>
      <c r="N29" s="45" t="s">
        <v>62</v>
      </c>
      <c r="O29" s="45"/>
      <c r="P29" s="45"/>
      <c r="Q29" s="45"/>
    </row>
    <row r="30" spans="1:17" x14ac:dyDescent="0.25">
      <c r="A30" s="62">
        <v>26</v>
      </c>
      <c r="B30" s="80" t="s">
        <v>91</v>
      </c>
      <c r="C30" s="31">
        <v>1</v>
      </c>
      <c r="D30" s="45" t="s">
        <v>92</v>
      </c>
      <c r="E30" s="45"/>
      <c r="F30" s="45"/>
      <c r="G30" s="45"/>
      <c r="H30" s="45"/>
      <c r="I30" s="77"/>
      <c r="J30" s="62">
        <v>26</v>
      </c>
      <c r="K30" s="8" t="s">
        <v>65</v>
      </c>
      <c r="L30" s="31">
        <v>2</v>
      </c>
      <c r="M30" s="45" t="s">
        <v>67</v>
      </c>
      <c r="N30" s="45" t="s">
        <v>66</v>
      </c>
      <c r="O30" s="45"/>
      <c r="P30" s="45"/>
      <c r="Q30" s="45"/>
    </row>
    <row r="31" spans="1:17" x14ac:dyDescent="0.25">
      <c r="A31" s="9"/>
      <c r="B31" s="9"/>
      <c r="C31" s="10"/>
      <c r="D31" s="45"/>
      <c r="E31" s="45"/>
      <c r="F31" s="45"/>
      <c r="G31" s="45"/>
      <c r="H31" s="45"/>
      <c r="I31" s="77"/>
      <c r="J31" s="62">
        <v>27</v>
      </c>
      <c r="K31" s="8" t="s">
        <v>43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57" t="s">
        <v>8</v>
      </c>
      <c r="B32" s="58"/>
      <c r="C32" s="59">
        <f>COUNTIF(C5:C30,"&gt;0")</f>
        <v>26</v>
      </c>
      <c r="D32" s="45"/>
      <c r="E32" s="45"/>
      <c r="F32" s="45"/>
      <c r="G32" s="45"/>
      <c r="H32" s="45"/>
      <c r="I32" s="77"/>
      <c r="J32" s="62">
        <v>28</v>
      </c>
      <c r="K32" s="8" t="s">
        <v>44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53" t="s">
        <v>7</v>
      </c>
      <c r="B33" s="54"/>
      <c r="C33" s="55">
        <f>COUNTIF(C5:C30,"&gt;9")</f>
        <v>5</v>
      </c>
      <c r="D33" s="45"/>
      <c r="E33" s="45"/>
      <c r="F33" s="45"/>
      <c r="G33" s="45"/>
      <c r="H33" s="45"/>
      <c r="I33" s="77"/>
      <c r="J33" s="62">
        <v>29</v>
      </c>
      <c r="K33" s="8" t="s">
        <v>58</v>
      </c>
      <c r="L33" s="31">
        <v>1</v>
      </c>
      <c r="M33" s="45" t="s">
        <v>59</v>
      </c>
      <c r="N33" s="45"/>
      <c r="O33" s="45"/>
      <c r="P33" s="45"/>
      <c r="Q33" s="45"/>
    </row>
    <row r="34" spans="1:17" x14ac:dyDescent="0.25">
      <c r="A34" s="6"/>
      <c r="B34" s="6"/>
      <c r="C34" s="32"/>
      <c r="I34" s="77"/>
      <c r="J34" s="62">
        <v>30</v>
      </c>
      <c r="K34" s="8" t="s">
        <v>63</v>
      </c>
      <c r="L34" s="31">
        <v>1</v>
      </c>
      <c r="M34" s="45" t="s">
        <v>64</v>
      </c>
      <c r="N34" s="45"/>
      <c r="O34" s="45"/>
      <c r="P34" s="45"/>
      <c r="Q34" s="45"/>
    </row>
    <row r="35" spans="1:17" x14ac:dyDescent="0.25">
      <c r="I35" s="77"/>
      <c r="J35" s="62">
        <v>31</v>
      </c>
      <c r="K35" s="8" t="s">
        <v>70</v>
      </c>
      <c r="L35" s="31">
        <v>1</v>
      </c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9"/>
      <c r="K36" s="9"/>
      <c r="L36" s="10"/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COUNTIF(L5:L35,"&gt;0")</f>
        <v>31</v>
      </c>
      <c r="M37" s="45"/>
      <c r="N37" s="45"/>
      <c r="O37" s="45"/>
      <c r="P37" s="45"/>
      <c r="Q37" s="45"/>
    </row>
    <row r="38" spans="1:17" x14ac:dyDescent="0.25">
      <c r="J38" s="53" t="s">
        <v>7</v>
      </c>
      <c r="K38" s="54"/>
      <c r="L38" s="55">
        <f>COUNTIF(L5:L35,"&gt;9")</f>
        <v>12</v>
      </c>
      <c r="M38" s="45"/>
      <c r="N38" s="45"/>
      <c r="O38" s="45"/>
      <c r="P38" s="45"/>
      <c r="Q38" s="45"/>
    </row>
  </sheetData>
  <sortState ref="B10:F30">
    <sortCondition descending="1" ref="C10:C30"/>
  </sortState>
  <conditionalFormatting sqref="L5:L8 L10:L35">
    <cfRule type="cellIs" dxfId="2" priority="3" operator="greaterThan">
      <formula>9</formula>
    </cfRule>
  </conditionalFormatting>
  <conditionalFormatting sqref="C5:C30">
    <cfRule type="cellIs" dxfId="1" priority="5" operator="greaterThan">
      <formula>9</formula>
    </cfRule>
  </conditionalFormatting>
  <conditionalFormatting sqref="L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7" sqref="E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67</v>
      </c>
      <c r="B6" s="11" t="s">
        <v>0</v>
      </c>
      <c r="C6" s="41" t="s">
        <v>123</v>
      </c>
      <c r="D6" s="41" t="s">
        <v>127</v>
      </c>
      <c r="E6" s="11" t="s">
        <v>126</v>
      </c>
      <c r="F6" s="11" t="s">
        <v>128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2015-10-13T06:52:47Z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