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1" i="15" l="1"/>
  <c r="L30" i="15"/>
  <c r="C39" i="15"/>
  <c r="C38" i="15"/>
  <c r="C49" i="1" l="1"/>
  <c r="C48" i="1"/>
</calcChain>
</file>

<file path=xl/sharedStrings.xml><?xml version="1.0" encoding="utf-8"?>
<sst xmlns="http://schemas.openxmlformats.org/spreadsheetml/2006/main" count="231" uniqueCount="135">
  <si>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</si>
  <si>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</si>
  <si>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</si>
  <si>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</si>
  <si>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</si>
  <si>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</si>
  <si>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</si>
  <si>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</si>
  <si>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</si>
  <si>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</si>
  <si>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</si>
  <si>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</si>
  <si>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</si>
  <si>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</si>
  <si>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</si>
  <si>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</si>
  <si>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</si>
  <si>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</si>
  <si>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</si>
  <si>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</si>
  <si>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</si>
  <si>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</si>
  <si>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</si>
  <si>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</si>
  <si>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</si>
  <si>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</si>
  <si>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</si>
  <si>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Bridge at Zürich, 28.09.2015, 12.15 - 12.45</t>
  </si>
  <si>
    <t>F</t>
  </si>
  <si>
    <t>I</t>
  </si>
  <si>
    <t>A</t>
  </si>
  <si>
    <t>CZ</t>
  </si>
  <si>
    <t>P</t>
  </si>
  <si>
    <t>H</t>
  </si>
  <si>
    <t>FL</t>
  </si>
  <si>
    <t>S</t>
  </si>
  <si>
    <t>NL</t>
  </si>
  <si>
    <t>SLO</t>
  </si>
  <si>
    <t>SK</t>
  </si>
  <si>
    <t>PL</t>
  </si>
  <si>
    <t>RO</t>
  </si>
  <si>
    <t>LT</t>
  </si>
  <si>
    <t>GB</t>
  </si>
  <si>
    <t>BG</t>
  </si>
  <si>
    <t>E</t>
  </si>
  <si>
    <t>HR</t>
  </si>
  <si>
    <t>VZ</t>
  </si>
  <si>
    <t>UA</t>
  </si>
  <si>
    <t>AP</t>
  </si>
  <si>
    <t>SRB</t>
  </si>
  <si>
    <t>TO</t>
  </si>
  <si>
    <t>VB</t>
  </si>
  <si>
    <t>TR</t>
  </si>
  <si>
    <t>34(2)</t>
  </si>
  <si>
    <t>DUB</t>
  </si>
  <si>
    <t>export</t>
  </si>
  <si>
    <t>temp</t>
  </si>
  <si>
    <t>LOGBOOK 2015 - WEEK 40</t>
  </si>
  <si>
    <t>Hotels</t>
  </si>
  <si>
    <t>LV</t>
  </si>
  <si>
    <t>FIN</t>
  </si>
  <si>
    <t>B</t>
  </si>
  <si>
    <t>DK</t>
  </si>
  <si>
    <t>L</t>
  </si>
  <si>
    <t>MC</t>
  </si>
  <si>
    <t>ZG</t>
  </si>
  <si>
    <t>AO</t>
  </si>
  <si>
    <t>RUS</t>
  </si>
  <si>
    <t>750(2)</t>
  </si>
  <si>
    <t>47</t>
  </si>
  <si>
    <t>77</t>
  </si>
  <si>
    <t>RKS</t>
  </si>
  <si>
    <t>01</t>
  </si>
  <si>
    <t>SCO</t>
  </si>
  <si>
    <t>GR</t>
  </si>
  <si>
    <t>BO</t>
  </si>
  <si>
    <t>AL</t>
  </si>
  <si>
    <t>AND</t>
  </si>
  <si>
    <t>F 0077</t>
  </si>
  <si>
    <t>AA</t>
  </si>
  <si>
    <t>K 158R</t>
  </si>
  <si>
    <t>E 864Y</t>
  </si>
  <si>
    <t>29</t>
  </si>
  <si>
    <t>8</t>
  </si>
  <si>
    <t>33</t>
  </si>
  <si>
    <t>38</t>
  </si>
  <si>
    <t>39</t>
  </si>
  <si>
    <t>40</t>
  </si>
  <si>
    <t>42</t>
  </si>
  <si>
    <t>12</t>
  </si>
  <si>
    <t>13</t>
  </si>
  <si>
    <t>14</t>
  </si>
  <si>
    <t>16</t>
  </si>
  <si>
    <t>1</t>
  </si>
  <si>
    <t>CDGE 45-22</t>
  </si>
  <si>
    <t>Audi A3</t>
  </si>
  <si>
    <t>2</t>
  </si>
  <si>
    <t>CDGE 1-570</t>
  </si>
  <si>
    <t>BMW</t>
  </si>
  <si>
    <t>22 = Austria</t>
  </si>
  <si>
    <t>Rastplatz Würelnlos</t>
  </si>
  <si>
    <t>Zürich-airport</t>
  </si>
  <si>
    <t>570 = WTO, Thailand</t>
  </si>
  <si>
    <t>BIH</t>
  </si>
  <si>
    <t>EST</t>
  </si>
  <si>
    <t>IN(2)</t>
  </si>
  <si>
    <t>CU</t>
  </si>
  <si>
    <t>NS</t>
  </si>
  <si>
    <t>VR</t>
  </si>
  <si>
    <t>34(4)</t>
  </si>
  <si>
    <t>81(2)</t>
  </si>
  <si>
    <t>CK</t>
  </si>
  <si>
    <t>KR</t>
  </si>
  <si>
    <t>OS</t>
  </si>
  <si>
    <t>77(2)</t>
  </si>
  <si>
    <t>197/77</t>
  </si>
  <si>
    <t>AC(2)</t>
  </si>
  <si>
    <t>BC</t>
  </si>
  <si>
    <t>MK</t>
  </si>
  <si>
    <t>SK(3)</t>
  </si>
  <si>
    <t>SR</t>
  </si>
  <si>
    <t>KA</t>
  </si>
  <si>
    <t>BY</t>
  </si>
  <si>
    <t>1(2)</t>
  </si>
  <si>
    <t>MD</t>
  </si>
  <si>
    <t>C/C</t>
  </si>
  <si>
    <t>AV</t>
  </si>
  <si>
    <t>IB</t>
  </si>
  <si>
    <t>USA</t>
  </si>
  <si>
    <t>GA</t>
  </si>
  <si>
    <t>IL</t>
  </si>
  <si>
    <t>KI</t>
  </si>
  <si>
    <t>ES 955F</t>
  </si>
  <si>
    <t>HD 4Y</t>
  </si>
  <si>
    <t>temp(2)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</si>
</sst>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="90" zoomScaleNormal="90" workbookViewId="0">
      <selection activeCell="A52" sqref="A5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57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94</v>
      </c>
      <c r="E5" s="78"/>
      <c r="F5" s="78" t="s">
        <v>97</v>
      </c>
      <c r="G5" s="78"/>
      <c r="H5" s="78"/>
      <c r="I5" s="78"/>
      <c r="J5" s="78"/>
      <c r="K5" s="78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132</v>
      </c>
      <c r="E6" s="78"/>
      <c r="F6" s="78" t="s">
        <v>80</v>
      </c>
      <c r="G6" s="78"/>
      <c r="H6" s="78" t="s">
        <v>81</v>
      </c>
      <c r="I6" s="78"/>
      <c r="J6" s="78" t="s">
        <v>133</v>
      </c>
      <c r="K6" s="78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82</v>
      </c>
      <c r="V6" s="29" t="s">
        <v>83</v>
      </c>
    </row>
    <row r="7" spans="1:22" x14ac:dyDescent="0.25">
      <c r="A7" s="62">
        <v>3</v>
      </c>
      <c r="B7" s="8" t="s">
        <v>29</v>
      </c>
      <c r="C7" s="61">
        <v>10</v>
      </c>
      <c r="D7" s="78"/>
      <c r="E7" s="78"/>
      <c r="F7" s="78"/>
      <c r="G7" s="78"/>
      <c r="H7" s="78"/>
      <c r="I7" s="78"/>
      <c r="J7" s="78"/>
      <c r="K7" s="78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84</v>
      </c>
      <c r="V7" s="29" t="s">
        <v>89</v>
      </c>
    </row>
    <row r="8" spans="1:22" x14ac:dyDescent="0.25">
      <c r="A8" s="62">
        <v>4</v>
      </c>
      <c r="B8" s="8" t="s">
        <v>30</v>
      </c>
      <c r="C8" s="61">
        <v>10</v>
      </c>
      <c r="D8" s="78"/>
      <c r="E8" s="78"/>
      <c r="F8" s="78"/>
      <c r="G8" s="78"/>
      <c r="H8" s="78"/>
      <c r="I8" s="78"/>
      <c r="J8" s="78"/>
      <c r="K8" s="78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85</v>
      </c>
      <c r="V8" s="29" t="s">
        <v>90</v>
      </c>
    </row>
    <row r="9" spans="1:22" x14ac:dyDescent="0.25">
      <c r="A9" s="62">
        <v>5</v>
      </c>
      <c r="B9" s="8" t="s">
        <v>31</v>
      </c>
      <c r="C9" s="61">
        <v>10</v>
      </c>
      <c r="D9" s="78"/>
      <c r="E9" s="78"/>
      <c r="F9" s="78"/>
      <c r="G9" s="78"/>
      <c r="H9" s="78"/>
      <c r="I9" s="78"/>
      <c r="J9" s="78"/>
      <c r="K9" s="78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86</v>
      </c>
      <c r="V9" s="29" t="s">
        <v>90</v>
      </c>
    </row>
    <row r="10" spans="1:22" x14ac:dyDescent="0.25">
      <c r="A10" s="62">
        <v>6</v>
      </c>
      <c r="B10" s="8" t="s">
        <v>39</v>
      </c>
      <c r="C10" s="61">
        <v>10</v>
      </c>
      <c r="D10" s="78"/>
      <c r="E10" s="78"/>
      <c r="F10" s="78"/>
      <c r="G10" s="78"/>
      <c r="H10" s="78"/>
      <c r="I10" s="78"/>
      <c r="J10" s="78"/>
      <c r="K10" s="78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87</v>
      </c>
      <c r="V10" s="29" t="s">
        <v>91</v>
      </c>
    </row>
    <row r="11" spans="1:22" x14ac:dyDescent="0.25">
      <c r="A11" s="62">
        <v>7</v>
      </c>
      <c r="B11" s="8" t="s">
        <v>28</v>
      </c>
      <c r="C11" s="61">
        <v>10</v>
      </c>
      <c r="D11" s="78" t="s">
        <v>134</v>
      </c>
      <c r="E11" s="78"/>
      <c r="F11" s="78"/>
      <c r="G11" s="78"/>
      <c r="H11" s="78"/>
      <c r="I11" s="78"/>
      <c r="J11" s="78"/>
      <c r="K11" s="78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88</v>
      </c>
      <c r="V11" s="29" t="s">
        <v>92</v>
      </c>
    </row>
    <row r="12" spans="1:22" x14ac:dyDescent="0.25">
      <c r="A12" s="62">
        <v>8</v>
      </c>
      <c r="B12" s="8" t="s">
        <v>34</v>
      </c>
      <c r="C12" s="61">
        <v>10</v>
      </c>
      <c r="D12" s="78" t="s">
        <v>56</v>
      </c>
      <c r="E12" s="78"/>
      <c r="F12" s="78"/>
      <c r="G12" s="78"/>
      <c r="H12" s="78"/>
      <c r="I12" s="78"/>
      <c r="J12" s="78"/>
      <c r="K12" s="78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88</v>
      </c>
      <c r="V12" s="29" t="s">
        <v>92</v>
      </c>
    </row>
    <row r="13" spans="1:22" x14ac:dyDescent="0.25">
      <c r="A13" s="62">
        <v>9</v>
      </c>
      <c r="B13" s="8" t="s">
        <v>38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33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36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40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44</v>
      </c>
      <c r="C17" s="61">
        <v>10</v>
      </c>
      <c r="D17" s="26" t="s">
        <v>127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43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42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37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63</v>
      </c>
      <c r="C21" s="61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41</v>
      </c>
      <c r="C22" s="61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49</v>
      </c>
      <c r="C23" s="61">
        <v>8</v>
      </c>
      <c r="D23" s="26" t="s">
        <v>105</v>
      </c>
      <c r="E23" s="26" t="s">
        <v>106</v>
      </c>
      <c r="F23" s="26" t="s">
        <v>50</v>
      </c>
      <c r="G23" s="26" t="s">
        <v>51</v>
      </c>
      <c r="H23" s="26" t="s">
        <v>107</v>
      </c>
      <c r="I23" s="26" t="s">
        <v>43</v>
      </c>
      <c r="J23" s="26" t="s">
        <v>108</v>
      </c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61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32</v>
      </c>
      <c r="C25" s="61">
        <v>7</v>
      </c>
      <c r="D25" s="26" t="s">
        <v>126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52</v>
      </c>
      <c r="C26" s="61">
        <v>6</v>
      </c>
      <c r="D26" s="26" t="s">
        <v>109</v>
      </c>
      <c r="E26" s="26" t="s">
        <v>110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67</v>
      </c>
      <c r="C27" s="61">
        <v>6</v>
      </c>
      <c r="D27" s="26" t="s">
        <v>114</v>
      </c>
      <c r="E27" s="26" t="s">
        <v>68</v>
      </c>
      <c r="F27" s="26" t="s">
        <v>115</v>
      </c>
      <c r="G27" s="26">
        <v>47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47</v>
      </c>
      <c r="C28" s="61">
        <v>6</v>
      </c>
      <c r="D28" s="26" t="s">
        <v>116</v>
      </c>
      <c r="E28" s="26" t="s">
        <v>48</v>
      </c>
      <c r="F28" s="26" t="s">
        <v>66</v>
      </c>
      <c r="G28" s="26" t="s">
        <v>117</v>
      </c>
      <c r="H28" s="26" t="s">
        <v>79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60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45</v>
      </c>
      <c r="C30" s="61">
        <v>5</v>
      </c>
      <c r="D30" s="26" t="s">
        <v>46</v>
      </c>
      <c r="E30" s="26" t="s">
        <v>111</v>
      </c>
      <c r="F30" s="26" t="s">
        <v>112</v>
      </c>
      <c r="G30" s="26" t="s">
        <v>113</v>
      </c>
      <c r="H30" s="26" t="s">
        <v>65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118</v>
      </c>
      <c r="C31" s="61">
        <v>5</v>
      </c>
      <c r="D31" s="26" t="s">
        <v>119</v>
      </c>
      <c r="E31" s="26" t="s">
        <v>120</v>
      </c>
      <c r="F31" s="26" t="s">
        <v>121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35</v>
      </c>
      <c r="C32" s="61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62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59</v>
      </c>
      <c r="C34" s="61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122</v>
      </c>
      <c r="C35" s="61">
        <v>3</v>
      </c>
      <c r="D35" s="26" t="s">
        <v>123</v>
      </c>
      <c r="E35" s="26">
        <v>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104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0" t="s">
        <v>128</v>
      </c>
      <c r="C37" s="61">
        <v>2</v>
      </c>
      <c r="D37" s="26" t="s">
        <v>129</v>
      </c>
      <c r="E37" s="26" t="s">
        <v>130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74</v>
      </c>
      <c r="C38" s="61">
        <v>2</v>
      </c>
      <c r="D38" s="26" t="s">
        <v>131</v>
      </c>
      <c r="E38" s="26" t="s">
        <v>75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103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124</v>
      </c>
      <c r="C40" s="61">
        <v>1</v>
      </c>
      <c r="D40" s="26" t="s">
        <v>125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73</v>
      </c>
      <c r="C41" s="61">
        <v>1</v>
      </c>
      <c r="D41" s="26" t="s">
        <v>38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64</v>
      </c>
      <c r="C42" s="61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54</v>
      </c>
      <c r="C43" s="61">
        <v>1</v>
      </c>
      <c r="D43" s="78" t="s">
        <v>55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0" t="s">
        <v>77</v>
      </c>
      <c r="C44" s="61">
        <v>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0" t="s">
        <v>71</v>
      </c>
      <c r="C45" s="61">
        <v>1</v>
      </c>
      <c r="D45" s="28" t="s">
        <v>72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0" t="s">
        <v>76</v>
      </c>
      <c r="C46" s="61">
        <v>1</v>
      </c>
      <c r="D46" s="26" t="s">
        <v>79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9"/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</row>
    <row r="48" spans="1:18" s="2" customFormat="1" x14ac:dyDescent="0.25">
      <c r="A48" s="57" t="s">
        <v>8</v>
      </c>
      <c r="B48" s="58"/>
      <c r="C48" s="59">
        <f>COUNTIF(C5:C46,"&gt;0")</f>
        <v>42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5">
      <c r="A49" s="53" t="s">
        <v>7</v>
      </c>
      <c r="B49" s="54"/>
      <c r="C49" s="55">
        <f>COUNTIF(C5:C46,"&gt;9")</f>
        <v>16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1" spans="1:18" x14ac:dyDescent="0.25">
      <c r="A51" s="2" t="s">
        <v>25</v>
      </c>
    </row>
  </sheetData>
  <sortState ref="B21:J46">
    <sortCondition descending="1" ref="C21:C46"/>
  </sortState>
  <conditionalFormatting sqref="C5:C4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="90" zoomScaleNormal="90" workbookViewId="0">
      <selection activeCell="T24" sqref="T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57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58</v>
      </c>
      <c r="B3" s="69"/>
      <c r="C3" s="70"/>
      <c r="D3" s="71"/>
      <c r="E3" s="71"/>
      <c r="F3" s="71"/>
      <c r="G3" s="71"/>
      <c r="H3" s="72"/>
      <c r="I3" s="38"/>
      <c r="J3" s="68" t="s">
        <v>27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76" t="s">
        <v>80</v>
      </c>
      <c r="E6" s="76"/>
      <c r="F6" s="76" t="s">
        <v>81</v>
      </c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28</v>
      </c>
      <c r="C7" s="31">
        <v>10</v>
      </c>
      <c r="D7" s="76" t="s">
        <v>56</v>
      </c>
      <c r="E7" s="45"/>
      <c r="F7" s="45"/>
      <c r="G7" s="45"/>
      <c r="H7" s="45"/>
      <c r="I7" s="77"/>
      <c r="J7" s="62">
        <v>3</v>
      </c>
      <c r="K7" s="8" t="s">
        <v>28</v>
      </c>
      <c r="L7" s="31">
        <v>10</v>
      </c>
      <c r="M7" s="76" t="s">
        <v>56</v>
      </c>
      <c r="N7" s="45"/>
      <c r="O7" s="45"/>
      <c r="P7" s="45"/>
      <c r="Q7" s="45"/>
    </row>
    <row r="8" spans="1:17" x14ac:dyDescent="0.25">
      <c r="A8" s="62">
        <v>4</v>
      </c>
      <c r="B8" s="8" t="s">
        <v>29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29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30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39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31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36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39</v>
      </c>
      <c r="L11" s="31">
        <v>9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31</v>
      </c>
      <c r="C12" s="31">
        <v>8</v>
      </c>
      <c r="D12" s="45"/>
      <c r="E12" s="45"/>
      <c r="F12" s="45"/>
      <c r="G12" s="45"/>
      <c r="H12" s="45"/>
      <c r="I12" s="77"/>
      <c r="J12" s="62">
        <v>8</v>
      </c>
      <c r="K12" s="8" t="s">
        <v>34</v>
      </c>
      <c r="L12" s="31">
        <v>8</v>
      </c>
      <c r="M12" s="76" t="s">
        <v>56</v>
      </c>
      <c r="N12" s="45"/>
      <c r="O12" s="45"/>
      <c r="P12" s="45"/>
      <c r="Q12" s="45"/>
    </row>
    <row r="13" spans="1:17" x14ac:dyDescent="0.25">
      <c r="A13" s="62">
        <v>9</v>
      </c>
      <c r="B13" s="8" t="s">
        <v>42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38</v>
      </c>
      <c r="L13" s="31">
        <v>7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34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40</v>
      </c>
      <c r="L14" s="31">
        <v>7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40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33</v>
      </c>
      <c r="L15" s="31">
        <v>6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61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37</v>
      </c>
      <c r="L16" s="31">
        <v>4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38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41</v>
      </c>
      <c r="L17" s="31">
        <v>4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37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36</v>
      </c>
      <c r="L18" s="31">
        <v>3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63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42</v>
      </c>
      <c r="L19" s="31">
        <v>3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67</v>
      </c>
      <c r="C20" s="31">
        <v>4</v>
      </c>
      <c r="D20" s="45" t="s">
        <v>68</v>
      </c>
      <c r="E20" s="45" t="s">
        <v>69</v>
      </c>
      <c r="F20" s="45" t="s">
        <v>70</v>
      </c>
      <c r="G20" s="45"/>
      <c r="H20" s="45"/>
      <c r="I20" s="77"/>
      <c r="J20" s="62">
        <v>16</v>
      </c>
      <c r="K20" s="8" t="s">
        <v>44</v>
      </c>
      <c r="L20" s="31">
        <v>3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60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32</v>
      </c>
      <c r="L21" s="31">
        <v>2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59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49</v>
      </c>
      <c r="L22" s="31">
        <v>2</v>
      </c>
      <c r="M22" s="45" t="s">
        <v>50</v>
      </c>
      <c r="N22" s="45" t="s">
        <v>51</v>
      </c>
      <c r="O22" s="45"/>
      <c r="P22" s="45"/>
      <c r="Q22" s="45"/>
    </row>
    <row r="23" spans="1:17" x14ac:dyDescent="0.25">
      <c r="A23" s="62">
        <v>19</v>
      </c>
      <c r="B23" s="8" t="s">
        <v>35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52</v>
      </c>
      <c r="L23" s="31">
        <v>2</v>
      </c>
      <c r="M23" s="45" t="s">
        <v>53</v>
      </c>
      <c r="N23" s="45"/>
      <c r="O23" s="45"/>
      <c r="P23" s="45"/>
      <c r="Q23" s="45"/>
    </row>
    <row r="24" spans="1:17" x14ac:dyDescent="0.25">
      <c r="A24" s="62">
        <v>20</v>
      </c>
      <c r="B24" s="8" t="s">
        <v>62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35</v>
      </c>
      <c r="L24" s="31">
        <v>1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33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43</v>
      </c>
      <c r="L25" s="31">
        <v>1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32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45</v>
      </c>
      <c r="L26" s="31">
        <v>1</v>
      </c>
      <c r="M26" s="45" t="s">
        <v>46</v>
      </c>
      <c r="N26" s="45"/>
      <c r="O26" s="45"/>
      <c r="P26" s="45"/>
      <c r="Q26" s="45"/>
    </row>
    <row r="27" spans="1:17" x14ac:dyDescent="0.25">
      <c r="A27" s="62">
        <v>23</v>
      </c>
      <c r="B27" s="8" t="s">
        <v>43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47</v>
      </c>
      <c r="L27" s="31">
        <v>1</v>
      </c>
      <c r="M27" s="45" t="s">
        <v>48</v>
      </c>
      <c r="N27" s="45"/>
      <c r="O27" s="45"/>
      <c r="P27" s="45"/>
      <c r="Q27" s="45"/>
    </row>
    <row r="28" spans="1:17" x14ac:dyDescent="0.25">
      <c r="A28" s="62">
        <v>24</v>
      </c>
      <c r="B28" s="8" t="s">
        <v>64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0" t="s">
        <v>54</v>
      </c>
      <c r="L28" s="31">
        <v>1</v>
      </c>
      <c r="M28" s="76" t="s">
        <v>55</v>
      </c>
      <c r="N28" s="45"/>
      <c r="O28" s="45"/>
      <c r="P28" s="45"/>
      <c r="Q28" s="45"/>
    </row>
    <row r="29" spans="1:17" x14ac:dyDescent="0.25">
      <c r="A29" s="62">
        <v>25</v>
      </c>
      <c r="B29" s="8" t="s">
        <v>45</v>
      </c>
      <c r="C29" s="31">
        <v>1</v>
      </c>
      <c r="D29" s="45" t="s">
        <v>65</v>
      </c>
      <c r="E29" s="45"/>
      <c r="F29" s="45"/>
      <c r="G29" s="45"/>
      <c r="H29" s="45"/>
      <c r="I29" s="77"/>
      <c r="J29" s="9"/>
      <c r="K29" s="9"/>
      <c r="L29" s="10"/>
      <c r="M29" s="45"/>
      <c r="N29" s="45"/>
      <c r="O29" s="45"/>
      <c r="P29" s="45"/>
      <c r="Q29" s="45"/>
    </row>
    <row r="30" spans="1:17" x14ac:dyDescent="0.25">
      <c r="A30" s="62">
        <v>26</v>
      </c>
      <c r="B30" s="8" t="s">
        <v>47</v>
      </c>
      <c r="C30" s="31">
        <v>1</v>
      </c>
      <c r="D30" s="45" t="s">
        <v>66</v>
      </c>
      <c r="E30" s="45"/>
      <c r="F30" s="45"/>
      <c r="G30" s="45"/>
      <c r="H30" s="45"/>
      <c r="I30" s="77"/>
      <c r="J30" s="57" t="s">
        <v>8</v>
      </c>
      <c r="K30" s="58"/>
      <c r="L30" s="59">
        <f>COUNTIF(L5:L28,"&gt;0")</f>
        <v>24</v>
      </c>
      <c r="M30" s="45"/>
      <c r="N30" s="45"/>
      <c r="O30" s="45"/>
      <c r="P30" s="45"/>
      <c r="Q30" s="45"/>
    </row>
    <row r="31" spans="1:17" x14ac:dyDescent="0.25">
      <c r="A31" s="62">
        <v>27</v>
      </c>
      <c r="B31" s="8" t="s">
        <v>73</v>
      </c>
      <c r="C31" s="31">
        <v>1</v>
      </c>
      <c r="D31" s="45" t="s">
        <v>38</v>
      </c>
      <c r="E31" s="45"/>
      <c r="F31" s="45"/>
      <c r="G31" s="45"/>
      <c r="H31" s="45"/>
      <c r="I31" s="77"/>
      <c r="J31" s="53" t="s">
        <v>7</v>
      </c>
      <c r="K31" s="54"/>
      <c r="L31" s="55">
        <f>COUNTIF(L5:L28,"&gt;9")</f>
        <v>6</v>
      </c>
      <c r="M31" s="45"/>
      <c r="N31" s="45"/>
      <c r="O31" s="45"/>
      <c r="P31" s="45"/>
      <c r="Q31" s="45"/>
    </row>
    <row r="32" spans="1:17" x14ac:dyDescent="0.25">
      <c r="A32" s="62">
        <v>28</v>
      </c>
      <c r="B32" s="8" t="s">
        <v>49</v>
      </c>
      <c r="C32" s="31">
        <v>1</v>
      </c>
      <c r="D32" s="45" t="s">
        <v>43</v>
      </c>
      <c r="E32" s="45"/>
      <c r="F32" s="45"/>
      <c r="G32" s="45"/>
      <c r="H32" s="45"/>
      <c r="I32" s="77"/>
    </row>
    <row r="33" spans="1:17" x14ac:dyDescent="0.25">
      <c r="A33" s="62">
        <v>29</v>
      </c>
      <c r="B33" s="8" t="s">
        <v>74</v>
      </c>
      <c r="C33" s="31">
        <v>1</v>
      </c>
      <c r="D33" s="81" t="s">
        <v>75</v>
      </c>
      <c r="E33" s="45"/>
      <c r="F33" s="45"/>
      <c r="G33" s="45"/>
      <c r="H33" s="45"/>
      <c r="I33" s="77"/>
    </row>
    <row r="34" spans="1:17" x14ac:dyDescent="0.25">
      <c r="A34" s="62">
        <v>30</v>
      </c>
      <c r="B34" s="80" t="s">
        <v>71</v>
      </c>
      <c r="C34" s="31">
        <v>1</v>
      </c>
      <c r="D34" s="82" t="s">
        <v>72</v>
      </c>
      <c r="E34" s="45"/>
      <c r="F34" s="45"/>
      <c r="G34" s="45"/>
      <c r="H34" s="45"/>
      <c r="I34" s="77"/>
    </row>
    <row r="35" spans="1:17" x14ac:dyDescent="0.25">
      <c r="A35" s="62">
        <v>31</v>
      </c>
      <c r="B35" s="80" t="s">
        <v>76</v>
      </c>
      <c r="C35" s="31">
        <v>1</v>
      </c>
      <c r="D35" s="81" t="s">
        <v>79</v>
      </c>
      <c r="E35" s="45"/>
      <c r="F35" s="45"/>
      <c r="G35" s="45"/>
      <c r="H35" s="45"/>
      <c r="I35" s="77"/>
    </row>
    <row r="36" spans="1:17" s="2" customFormat="1" x14ac:dyDescent="0.25">
      <c r="A36" s="62">
        <v>32</v>
      </c>
      <c r="B36" s="80" t="s">
        <v>77</v>
      </c>
      <c r="C36" s="31">
        <v>1</v>
      </c>
      <c r="D36" s="45" t="s">
        <v>78</v>
      </c>
      <c r="E36" s="45"/>
      <c r="F36" s="45"/>
      <c r="G36" s="45"/>
      <c r="H36" s="45"/>
      <c r="I36" s="77"/>
      <c r="J36" s="6"/>
      <c r="K36" s="6"/>
      <c r="L36" s="6"/>
      <c r="M36" s="6"/>
      <c r="N36" s="6"/>
      <c r="O36" s="6"/>
      <c r="P36" s="6"/>
      <c r="Q36" s="6"/>
    </row>
    <row r="37" spans="1:17" s="2" customFormat="1" x14ac:dyDescent="0.25">
      <c r="A37" s="9"/>
      <c r="B37" s="9"/>
      <c r="C37" s="10"/>
      <c r="D37" s="45"/>
      <c r="E37" s="45"/>
      <c r="F37" s="45"/>
      <c r="G37" s="45"/>
      <c r="H37" s="45"/>
      <c r="I37" s="77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57" t="s">
        <v>8</v>
      </c>
      <c r="B38" s="58"/>
      <c r="C38" s="59">
        <f>COUNTIF(C5:C36,"&gt;0")</f>
        <v>32</v>
      </c>
      <c r="D38" s="45"/>
      <c r="E38" s="45"/>
      <c r="F38" s="45"/>
      <c r="G38" s="45"/>
      <c r="H38" s="45"/>
    </row>
    <row r="39" spans="1:17" x14ac:dyDescent="0.25">
      <c r="A39" s="53" t="s">
        <v>7</v>
      </c>
      <c r="B39" s="54"/>
      <c r="C39" s="55">
        <f>COUNTIF(C5:C36,"&gt;9")</f>
        <v>7</v>
      </c>
      <c r="D39" s="45"/>
      <c r="E39" s="45"/>
      <c r="F39" s="45"/>
      <c r="G39" s="45"/>
      <c r="H39" s="45"/>
    </row>
    <row r="40" spans="1:17" ht="12" x14ac:dyDescent="0.25">
      <c r="A40" s="6"/>
      <c r="B40" s="6"/>
      <c r="C40" s="32"/>
    </row>
  </sheetData>
  <sortState ref="B12:H30">
    <sortCondition descending="1" ref="C12:C30"/>
  </sortState>
  <conditionalFormatting sqref="C5:C36">
    <cfRule type="cellIs" dxfId="1" priority="2" operator="greaterThan">
      <formula>9</formula>
    </cfRule>
  </conditionalFormatting>
  <conditionalFormatting sqref="L5:L2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57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3" t="s">
        <v>93</v>
      </c>
      <c r="B6" s="11" t="s">
        <v>0</v>
      </c>
      <c r="C6" s="41" t="s">
        <v>94</v>
      </c>
      <c r="D6" s="41" t="s">
        <v>95</v>
      </c>
      <c r="E6" s="11" t="s">
        <v>99</v>
      </c>
      <c r="F6" s="11" t="s">
        <v>100</v>
      </c>
    </row>
    <row r="7" spans="1:6" s="39" customFormat="1" ht="12" x14ac:dyDescent="0.25">
      <c r="A7" s="83" t="s">
        <v>96</v>
      </c>
      <c r="B7" s="11" t="s">
        <v>0</v>
      </c>
      <c r="C7" s="41" t="s">
        <v>97</v>
      </c>
      <c r="D7" s="41" t="s">
        <v>98</v>
      </c>
      <c r="E7" s="11" t="s">
        <v>102</v>
      </c>
      <c r="F7" s="11" t="s">
        <v>101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2015-10-04T14:31:27Z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